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6_3_14〆 令和4年度財政状況資料集の作成及び提出について\提出\"/>
    </mc:Choice>
  </mc:AlternateContent>
  <xr:revisionPtr revIDLastSave="0" documentId="13_ncr:1_{FF0A8A22-D6BC-459B-96E0-5A3519749BC5}" xr6:coauthVersionLast="47" xr6:coauthVersionMax="47" xr10:uidLastSave="{00000000-0000-0000-0000-000000000000}"/>
  <bookViews>
    <workbookView xWindow="-28920" yWindow="-4800" windowWidth="29040" windowHeight="15990"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BW34" i="10"/>
  <c r="C34" i="10"/>
  <c r="BW35" i="10" l="1"/>
  <c r="BW36" i="10" s="1"/>
  <c r="BW37" i="10" s="1"/>
  <c r="BW38" i="10" s="1"/>
  <c r="BW39" i="10" s="1"/>
  <c r="BW40" i="10" s="1"/>
  <c r="BW41" i="10" s="1"/>
  <c r="BW42" i="10" s="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AM35" i="10" s="1"/>
  <c r="BE34" i="10"/>
  <c r="BE35" i="10" s="1"/>
  <c r="BE36" i="10" s="1"/>
</calcChain>
</file>

<file path=xl/sharedStrings.xml><?xml version="1.0" encoding="utf-8"?>
<sst xmlns="http://schemas.openxmlformats.org/spreadsheetml/2006/main" count="1141" uniqueCount="610">
  <si>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</si>
  <si>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</si>
  <si>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</si>
  <si>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</si>
  <si>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</si>
  <si>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</si>
  <si>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</si>
  <si>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</si>
  <si>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</si>
  <si>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</si>
  <si>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</si>
  <si>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</si>
  <si>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</si>
  <si>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</si>
  <si>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</si>
  <si>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</si>
  <si>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</si>
  <si>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</si>
  <si>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</si>
  <si>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</si>
  <si>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</si>
  <si>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</si>
  <si>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</si>
  <si>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</si>
  <si>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</si>
  <si>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</si>
  <si>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</si>
  <si>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</si>
  <si>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</si>
  <si>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</si>
  <si>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</si>
  <si>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</si>
  <si>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</si>
  <si>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</si>
  <si>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</si>
  <si>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</si>
  <si>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</si>
  <si>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</si>
  <si>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</si>
  <si>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</si>
  <si>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</si>
  <si>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</si>
  <si>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</si>
  <si>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</si>
  <si>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</si>
  <si>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</si>
  <si>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</si>
  <si>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</si>
  <si>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</si>
  <si>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</si>
  <si>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</si>
  <si>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</si>
  <si>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</si>
  <si>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</si>
  <si>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</si>
  <si>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</si>
  <si>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</si>
  <si>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</si>
  <si>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</si>
  <si>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</si>
  <si>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</si>
  <si>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</si>
  <si>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</si>
  <si>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</si>
  <si>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</si>
  <si>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</si>
  <si>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</si>
  <si>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</si>
  <si>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</si>
  <si>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</si>
  <si>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</si>
  <si>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</si>
  <si>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</si>
  <si>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</si>
  <si>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</si>
  <si>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</si>
  <si>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</si>
  <si>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</si>
  <si>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</si>
  <si>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</si>
  <si>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</si>
  <si>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</si>
  <si>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</si>
  <si>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</si>
  <si>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</si>
  <si>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</si>
  <si>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</si>
  <si>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</si>
  <si>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</si>
  <si>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</si>
  <si>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</si>
  <si>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</si>
  <si>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</si>
  <si>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</si>
  <si>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</si>
  <si>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</si>
  <si>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</si>
  <si>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</si>
  <si>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</si>
  <si>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</si>
  <si>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</si>
  <si>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</si>
  <si>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</si>
  <si>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</si>
  <si>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</si>
  <si>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</si>
  <si>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</si>
  <si>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</si>
  <si>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</si>
  <si>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</si>
  <si>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</si>
  <si>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</si>
  <si>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</si>
  <si>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</si>
  <si>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</si>
  <si>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</si>
  <si>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</si>
  <si>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</si>
  <si>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</si>
  <si>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</si>
  <si>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</si>
  <si>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</si>
  <si>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</si>
  <si>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</si>
  <si>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</si>
  <si>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</si>
  <si>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</si>
  <si>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</si>
  <si>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</si>
  <si>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</si>
  <si>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</si>
  <si>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</si>
  <si>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</si>
  <si>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</si>
  <si>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</si>
  <si>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</si>
  <si>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</si>
  <si>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</si>
  <si>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</si>
  <si>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</si>
  <si>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</si>
  <si>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</si>
  <si>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</si>
  <si>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</si>
  <si>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</si>
  <si>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</si>
  <si>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</si>
  <si>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</si>
  <si>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</si>
  <si>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</si>
  <si>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</si>
  <si>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</si>
  <si>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</si>
  <si>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</si>
  <si>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</si>
  <si>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</si>
  <si>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</si>
  <si>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</si>
  <si>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</si>
  <si>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</si>
  <si>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</si>
  <si>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</si>
  <si>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</si>
  <si>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</si>
  <si>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</si>
  <si>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</si>
  <si>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</si>
  <si>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</si>
  <si>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</si>
  <si>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</si>
  <si>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</si>
  <si>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</si>
  <si>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</si>
  <si>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</si>
  <si>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</si>
  <si>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</si>
  <si>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</si>
  <si>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</si>
  <si>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</si>
  <si>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</si>
  <si>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</si>
  <si>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</si>
  <si>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</si>
  <si>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</si>
  <si>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</si>
  <si>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</si>
  <si>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</si>
  <si>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</si>
  <si>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</si>
  <si>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</si>
  <si>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</si>
  <si>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</si>
  <si>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</si>
  <si>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</si>
  <si>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</si>
  <si>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</si>
  <si>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</si>
  <si>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</si>
  <si>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</si>
  <si>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</si>
  <si>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</si>
  <si>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</si>
  <si>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</si>
  <si>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</si>
  <si>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</si>
  <si>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</si>
  <si>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</si>
  <si>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</si>
  <si>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</si>
  <si>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</si>
  <si>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</si>
  <si>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</si>
  <si>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</si>
  <si>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</si>
  <si>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</si>
  <si>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</si>
  <si>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徳島県美波町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</si>
  <si>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</si>
  <si>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</si>
  <si>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</si>
  <si>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</si>
  <si>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</si>
  <si>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</si>
  <si>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</si>
  <si>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</si>
  <si>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</si>
  <si>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</si>
  <si>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</si>
  <si>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</si>
  <si>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</si>
  <si>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</si>
  <si>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</si>
  <si>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</si>
  <si>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</si>
  <si>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</si>
  <si>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</si>
  <si>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</si>
  <si>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</si>
  <si>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</si>
  <si>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</si>
  <si>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</si>
  <si>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</si>
  <si>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</si>
  <si>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</si>
  <si>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</si>
  <si>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</si>
  <si>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</si>
  <si>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</si>
  <si>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</si>
  <si>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</si>
  <si>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</si>
  <si>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</si>
  <si>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</si>
  <si>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</si>
  <si>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</si>
  <si>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</si>
  <si>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</si>
  <si>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</si>
  <si>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</si>
  <si>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</si>
  <si>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</si>
  <si>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</si>
  <si>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</si>
  <si>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</si>
  <si>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</si>
  <si>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</si>
  <si>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</si>
  <si>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</si>
  <si>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</si>
  <si>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</si>
  <si>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</si>
  <si>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</si>
  <si>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</si>
  <si>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</si>
  <si>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</si>
  <si>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</si>
  <si>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</si>
  <si>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</si>
  <si>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</si>
  <si>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</si>
  <si>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</si>
  <si>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</si>
  <si>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</si>
  <si>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</si>
  <si>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</si>
  <si>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</si>
  <si>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</si>
  <si>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</si>
  <si>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</si>
  <si>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</si>
  <si>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</si>
  <si>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</si>
  <si>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</si>
  <si>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</si>
  <si>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</si>
  <si>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</si>
  <si>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</si>
  <si>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</si>
  <si>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</si>
  <si>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</si>
  <si>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</si>
  <si>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</si>
  <si>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</si>
  <si>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</si>
  <si>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</si>
  <si>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</si>
  <si>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</si>
  <si>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</si>
  <si>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</si>
  <si>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</si>
  <si>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</si>
  <si>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</si>
  <si>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</si>
  <si>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</si>
  <si>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</si>
  <si>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</si>
  <si>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</si>
  <si>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</si>
  <si>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</si>
  <si>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</si>
  <si>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</si>
  <si>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</si>
  <si>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</si>
  <si>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</si>
  <si>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</si>
  <si>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</si>
  <si>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</si>
  <si>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</si>
  <si>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</si>
  <si>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</si>
  <si>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</si>
  <si>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</si>
  <si>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</si>
  <si>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</si>
  <si>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</si>
  <si>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</si>
  <si>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</si>
  <si>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</si>
  <si>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</si>
  <si>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</si>
  <si>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</si>
  <si>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</si>
  <si>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</si>
  <si>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</si>
  <si>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</si>
  <si>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</si>
  <si>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</si>
  <si>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</si>
  <si>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</si>
  <si>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</si>
  <si>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</si>
  <si>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</si>
  <si>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</si>
  <si>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</si>
  <si>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</si>
  <si>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</si>
  <si>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</si>
  <si>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</si>
  <si>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</si>
  <si>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</si>
  <si>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</si>
  <si>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</si>
  <si>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</si>
  <si>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</si>
  <si>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</si>
  <si>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</si>
  <si>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</si>
  <si>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</si>
  <si>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</si>
  <si>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</si>
  <si>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</si>
  <si>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</si>
  <si>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</si>
  <si>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</si>
  <si>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</si>
  <si>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</si>
  <si>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</si>
  <si>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</si>
  <si>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</si>
  <si>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</si>
  <si>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</si>
  <si>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</si>
  <si>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</si>
  <si>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</si>
  <si>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</si>
  <si>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</si>
  <si>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</si>
  <si>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</si>
  <si>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</si>
  <si>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</si>
  <si>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</si>
  <si>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</si>
  <si>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</si>
  <si>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</si>
  <si>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</si>
  <si>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</si>
  <si>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</si>
  <si>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</si>
  <si>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</si>
  <si>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</si>
  <si>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</si>
  <si>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</si>
  <si>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</si>
  <si>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</si>
  <si>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</si>
  <si>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</si>
  <si>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</si>
  <si>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</si>
  <si>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</si>
  <si>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</si>
  <si>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</si>
  <si>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</si>
  <si>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</si>
  <si>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</si>
  <si>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</si>
  <si>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</si>
  <si>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法非適用企業</t>
    <phoneticPr fontId="5"/>
  </si>
  <si>
    <t>美波町漁業集落排水事業特別会計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</si>
  <si>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</si>
  <si>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</si>
  <si>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</si>
  <si>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</si>
  <si>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</si>
  <si>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</si>
  <si>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</si>
  <si>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</si>
  <si>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</si>
  <si>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</si>
  <si>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</si>
  <si>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</si>
  <si>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</si>
  <si>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</si>
  <si>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</si>
  <si>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</si>
  <si>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</si>
  <si>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</si>
  <si>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</si>
  <si>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</si>
  <si>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</si>
  <si>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</si>
  <si>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</si>
  <si>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</si>
  <si>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</si>
  <si>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</si>
  <si>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</si>
  <si>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</si>
  <si>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</si>
  <si>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</si>
  <si>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</si>
  <si>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</si>
  <si>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</si>
  <si>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</si>
  <si>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</si>
  <si>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</si>
  <si>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</si>
  <si>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</si>
  <si>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</si>
  <si>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</si>
  <si>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</si>
  <si>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</si>
  <si>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</si>
  <si>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</si>
  <si>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</si>
  <si>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</si>
  <si>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</si>
  <si>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</si>
  <si>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</si>
  <si>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</si>
  <si>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</si>
  <si>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</si>
  <si>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</si>
  <si>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</si>
  <si>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</si>
  <si>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</si>
  <si>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</si>
  <si>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</si>
  <si>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</si>
  <si>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</si>
  <si>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</si>
  <si>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</si>
  <si>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</si>
  <si>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</si>
  <si>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</si>
  <si>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</si>
  <si>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美波町病院事業会計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</si>
  <si>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</si>
  <si>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美波町水道事業会計</t>
    <phoneticPr fontId="5"/>
  </si>
  <si>
    <t>-</t>
    <phoneticPr fontId="5"/>
  </si>
  <si>
    <t>(Ｆ)</t>
    <phoneticPr fontId="5"/>
  </si>
  <si>
    <t>美波町漁業集落排水事業特別会計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</si>
  <si>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</si>
  <si>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</si>
  <si>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</si>
  <si>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</si>
  <si>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</si>
  <si>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</si>
  <si>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</si>
  <si>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</si>
  <si>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</si>
  <si>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</si>
  <si>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</si>
  <si>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</si>
  <si>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</si>
  <si>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</si>
  <si>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</si>
  <si>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</si>
  <si>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</si>
  <si>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</si>
  <si>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</si>
  <si>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</si>
  <si>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</si>
  <si>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</si>
  <si>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</si>
  <si>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</si>
  <si>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</si>
  <si>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</si>
  <si>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</si>
  <si>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</si>
  <si>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</si>
  <si>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</si>
  <si>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</si>
  <si>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</si>
  <si>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</si>
  <si>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</si>
  <si>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</si>
  <si>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</si>
  <si>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</si>
  <si>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</si>
  <si>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</si>
  <si>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</si>
  <si>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</si>
  <si>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</si>
  <si>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</si>
  <si>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</si>
  <si>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</si>
  <si>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</si>
  <si>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</si>
  <si>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</si>
  <si>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</si>
  <si>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</si>
  <si>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</si>
  <si>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</si>
  <si>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</si>
  <si>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</si>
  <si>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</si>
  <si>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</si>
  <si>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</si>
  <si>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</si>
  <si>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</si>
  <si>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</si>
  <si>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</si>
  <si>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</si>
  <si>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</si>
  <si>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</si>
  <si>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</si>
  <si>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</si>
  <si>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</si>
  <si>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</si>
  <si>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</si>
  <si>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</si>
  <si>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</si>
  <si>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</si>
  <si>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</si>
  <si>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</si>
  <si>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</si>
  <si>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</si>
  <si>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</si>
  <si>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</si>
  <si>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</si>
  <si>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</si>
  <si>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</si>
  <si>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</si>
  <si>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</si>
  <si>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7.15</t>
  </si>
  <si>
    <t>▲ 8.09</t>
  </si>
  <si>
    <t>▲ 6.89</t>
  </si>
  <si>
    <t>▲ 0.18</t>
  </si>
  <si>
    <t>▲ 2.90</t>
  </si>
  <si>
    <t>美波町水道事業会計</t>
  </si>
  <si>
    <t>美波町病院事業会計</t>
  </si>
  <si>
    <t>一般会計</t>
  </si>
  <si>
    <t>美波町介護保険事業特別会計</t>
  </si>
  <si>
    <t>美波町育英奨学金貸付事業特別会計</t>
  </si>
  <si>
    <t>美波町国民健康保険診療所特別会計</t>
  </si>
  <si>
    <t>美波町簡易水道事業特別会計</t>
  </si>
  <si>
    <t>美波町国民健康保険事業特別会計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</si>
  <si>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</si>
  <si>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</si>
  <si>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</si>
  <si>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</si>
  <si>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</si>
  <si>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</si>
  <si>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</si>
  <si>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</si>
  <si>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</si>
  <si>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株式会社道の駅</t>
    <rPh sb="0" eb="2">
      <t>カブシキ</t>
    </rPh>
    <rPh sb="2" eb="4">
      <t>カイシャ</t>
    </rPh>
    <rPh sb="4" eb="5">
      <t>ミチ</t>
    </rPh>
    <rPh sb="6" eb="7">
      <t>エキ</t>
    </rPh>
    <phoneticPr fontId="2"/>
  </si>
  <si>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</si>
  <si>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</si>
  <si>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</si>
  <si>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</si>
  <si>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</si>
  <si>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</si>
  <si>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</si>
  <si>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</si>
  <si>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</si>
  <si>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まちづくり基金</t>
  </si>
  <si>
    <t>育英奨学金基金</t>
  </si>
  <si>
    <t>まち・ひと・しごと創世推進基金</t>
    <rPh sb="9" eb="11">
      <t>ソウセイ</t>
    </rPh>
    <rPh sb="11" eb="13">
      <t>スイシン</t>
    </rPh>
    <rPh sb="13" eb="15">
      <t>キキン</t>
    </rPh>
    <phoneticPr fontId="2"/>
  </si>
  <si>
    <t>地域福祉基金</t>
    <rPh sb="0" eb="2">
      <t>チイキ</t>
    </rPh>
    <rPh sb="2" eb="4">
      <t>フクシ</t>
    </rPh>
    <rPh sb="4" eb="6">
      <t>キキン</t>
    </rPh>
    <phoneticPr fontId="2"/>
  </si>
  <si>
    <t>病院建設基金</t>
    <rPh sb="0" eb="2">
      <t>ビョウイン</t>
    </rPh>
    <rPh sb="2" eb="4">
      <t>ケンセツ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</si>
</sst>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816-45EF-A38E-59FCAD83D6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155915</c:v>
                </c:pt>
                <c:pt idx="1">
                  <c:v>177119</c:v>
                </c:pt>
                <c:pt idx="2">
                  <c:v>139665</c:v>
                </c:pt>
                <c:pt idx="3">
                  <c:v>191467</c:v>
                </c:pt>
                <c:pt idx="4">
                  <c:v>196460</c:v>
                </c:pt>
              </c:numCache>
            </c:numRef>
          </c:val>
          <c:smooth val="0"/>
          <c:extLst>
            <c:ext xmlns:c16="http://schemas.microsoft.com/office/drawing/2014/chart" uri="{C3380CC4-5D6E-409C-BE32-E72D297353CC}">
              <c16:uniqueId val="{00000001-F816-45EF-A38E-59FCAD83D6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6.13</c:v>
                </c:pt>
                <c:pt idx="1">
                  <c:v>7.26</c:v>
                </c:pt>
                <c:pt idx="2">
                  <c:v>8.07</c:v>
                </c:pt>
                <c:pt idx="3">
                  <c:v>7.25</c:v>
                </c:pt>
                <c:pt idx="4">
                  <c:v>4.5</c:v>
                </c:pt>
              </c:numCache>
            </c:numRef>
          </c:val>
          <c:extLst>
            <c:ext xmlns:c16="http://schemas.microsoft.com/office/drawing/2014/chart" uri="{C3380CC4-5D6E-409C-BE32-E72D297353CC}">
              <c16:uniqueId val="{00000000-B11A-4C62-8511-3E329AF29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63.18</c:v>
                </c:pt>
                <c:pt idx="1">
                  <c:v>53.18</c:v>
                </c:pt>
                <c:pt idx="2">
                  <c:v>42.43</c:v>
                </c:pt>
                <c:pt idx="3">
                  <c:v>40.18</c:v>
                </c:pt>
                <c:pt idx="4">
                  <c:v>41.17</c:v>
                </c:pt>
              </c:numCache>
            </c:numRef>
          </c:val>
          <c:extLst>
            <c:ext xmlns:c16="http://schemas.microsoft.com/office/drawing/2014/chart" uri="{C3380CC4-5D6E-409C-BE32-E72D297353CC}">
              <c16:uniqueId val="{00000001-B11A-4C62-8511-3E329AF29F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-7.15</c:v>
                </c:pt>
                <c:pt idx="1">
                  <c:v>-8.09</c:v>
                </c:pt>
                <c:pt idx="2">
                  <c:v>-6.89</c:v>
                </c:pt>
                <c:pt idx="3">
                  <c:v>-0.18</c:v>
                </c:pt>
                <c:pt idx="4">
                  <c:v>-2.9</c:v>
                </c:pt>
              </c:numCache>
            </c:numRef>
          </c:val>
          <c:smooth val="0"/>
          <c:extLst>
            <c:ext xmlns:c16="http://schemas.microsoft.com/office/drawing/2014/chart" uri="{C3380CC4-5D6E-409C-BE32-E72D297353CC}">
              <c16:uniqueId val="{00000002-B11A-4C62-8511-3E329AF29F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0.13</c:v>
                </c:pt>
                <c:pt idx="4">
                  <c:v>#N/A</c:v>
                </c:pt>
                <c:pt idx="5">
                  <c:v>0.28000000000000003</c:v>
                </c:pt>
                <c:pt idx="6">
                  <c:v>#N/A</c:v>
                </c:pt>
                <c:pt idx="7">
                  <c:v>0.28999999999999998</c:v>
                </c:pt>
                <c:pt idx="8">
                  <c:v>#N/A</c:v>
                </c:pt>
                <c:pt idx="9">
                  <c:v>0.3</c:v>
                </c:pt>
              </c:numCache>
            </c:numRef>
          </c:val>
          <c:extLst>
            <c:ext xmlns:c16="http://schemas.microsoft.com/office/drawing/2014/chart" uri="{C3380CC4-5D6E-409C-BE32-E72D297353CC}">
              <c16:uniqueId val="{00000000-5173-4193-A943-3C42339BD6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73-4193-A943-3C42339BD666}"/>
            </c:ext>
          </c:extLst>
        </c:ser>
        <c:ser>
          <c:idx val="2"/>
          <c:order val="2"/>
          <c:tx>
            <c:strRef>
              <c:f>データシート!$A$29</c:f>
              <c:strCache>
                <c:ptCount val="1"/>
                <c:pt idx="0">
                  <c:v>美波町国民健康保険事業特別会計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0.04</c:v>
                </c:pt>
                <c:pt idx="4">
                  <c:v>#N/A</c:v>
                </c:pt>
                <c:pt idx="5">
                  <c:v>0.03</c:v>
                </c:pt>
                <c:pt idx="6">
                  <c:v>#N/A</c:v>
                </c:pt>
                <c:pt idx="7">
                  <c:v>0.06</c:v>
                </c:pt>
                <c:pt idx="8">
                  <c:v>#N/A</c:v>
                </c:pt>
                <c:pt idx="9">
                  <c:v>0.26</c:v>
                </c:pt>
              </c:numCache>
            </c:numRef>
          </c:val>
          <c:extLst>
            <c:ext xmlns:c16="http://schemas.microsoft.com/office/drawing/2014/chart" uri="{C3380CC4-5D6E-409C-BE32-E72D297353CC}">
              <c16:uniqueId val="{00000002-5173-4193-A943-3C42339BD666}"/>
            </c:ext>
          </c:extLst>
        </c:ser>
        <c:ser>
          <c:idx val="3"/>
          <c:order val="3"/>
          <c:tx>
            <c:strRef>
              <c:f>データシート!$A$30</c:f>
              <c:strCache>
                <c:ptCount val="1"/>
                <c:pt idx="0">
                  <c:v>美波町簡易水道事業特別会計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0.31</c:v>
                </c:pt>
                <c:pt idx="4">
                  <c:v>#N/A</c:v>
                </c:pt>
                <c:pt idx="5">
                  <c:v>0.31</c:v>
                </c:pt>
                <c:pt idx="6">
                  <c:v>#N/A</c:v>
                </c:pt>
                <c:pt idx="7">
                  <c:v>0.33</c:v>
                </c:pt>
                <c:pt idx="8">
                  <c:v>#N/A</c:v>
                </c:pt>
                <c:pt idx="9">
                  <c:v>0.36</c:v>
                </c:pt>
              </c:numCache>
            </c:numRef>
          </c:val>
          <c:extLst>
            <c:ext xmlns:c16="http://schemas.microsoft.com/office/drawing/2014/chart" uri="{C3380CC4-5D6E-409C-BE32-E72D297353CC}">
              <c16:uniqueId val="{00000003-5173-4193-A943-3C42339BD666}"/>
            </c:ext>
          </c:extLst>
        </c:ser>
        <c:ser>
          <c:idx val="4"/>
          <c:order val="4"/>
          <c:tx>
            <c:strRef>
              <c:f>データシート!$A$31</c:f>
              <c:strCache>
                <c:ptCount val="1"/>
                <c:pt idx="0">
                  <c:v>美波町国民健康保険診療所特別会計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c:v>
                </c:pt>
                <c:pt idx="2">
                  <c:v>#N/A</c:v>
                </c:pt>
                <c:pt idx="3">
                  <c:v>0.3</c:v>
                </c:pt>
                <c:pt idx="4">
                  <c:v>#N/A</c:v>
                </c:pt>
                <c:pt idx="5">
                  <c:v>0.26</c:v>
                </c:pt>
                <c:pt idx="6">
                  <c:v>#N/A</c:v>
                </c:pt>
                <c:pt idx="7">
                  <c:v>0.35</c:v>
                </c:pt>
                <c:pt idx="8">
                  <c:v>#N/A</c:v>
                </c:pt>
                <c:pt idx="9">
                  <c:v>0.47</c:v>
                </c:pt>
              </c:numCache>
            </c:numRef>
          </c:val>
          <c:extLst>
            <c:ext xmlns:c16="http://schemas.microsoft.com/office/drawing/2014/chart" uri="{C3380CC4-5D6E-409C-BE32-E72D297353CC}">
              <c16:uniqueId val="{00000004-5173-4193-A943-3C42339BD666}"/>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0.37</c:v>
                </c:pt>
                <c:pt idx="4">
                  <c:v>#N/A</c:v>
                </c:pt>
                <c:pt idx="5">
                  <c:v>0.43</c:v>
                </c:pt>
                <c:pt idx="6">
                  <c:v>#N/A</c:v>
                </c:pt>
                <c:pt idx="7">
                  <c:v>0.49</c:v>
                </c:pt>
                <c:pt idx="8">
                  <c:v>#N/A</c:v>
                </c:pt>
                <c:pt idx="9">
                  <c:v>0.49</c:v>
                </c:pt>
              </c:numCache>
            </c:numRef>
          </c:val>
          <c:extLst>
            <c:ext xmlns:c16="http://schemas.microsoft.com/office/drawing/2014/chart" uri="{C3380CC4-5D6E-409C-BE32-E72D297353CC}">
              <c16:uniqueId val="{00000005-5173-4193-A943-3C42339BD666}"/>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3.51</c:v>
                </c:pt>
                <c:pt idx="2">
                  <c:v>#N/A</c:v>
                </c:pt>
                <c:pt idx="3">
                  <c:v>3.88</c:v>
                </c:pt>
                <c:pt idx="4">
                  <c:v>#N/A</c:v>
                </c:pt>
                <c:pt idx="5">
                  <c:v>2.77</c:v>
                </c:pt>
                <c:pt idx="6">
                  <c:v>#N/A</c:v>
                </c:pt>
                <c:pt idx="7">
                  <c:v>2.85</c:v>
                </c:pt>
                <c:pt idx="8">
                  <c:v>#N/A</c:v>
                </c:pt>
                <c:pt idx="9">
                  <c:v>3.84</c:v>
                </c:pt>
              </c:numCache>
            </c:numRef>
          </c:val>
          <c:extLst>
            <c:ext xmlns:c16="http://schemas.microsoft.com/office/drawing/2014/chart" uri="{C3380CC4-5D6E-409C-BE32-E72D297353CC}">
              <c16:uniqueId val="{00000006-5173-4193-A943-3C42339BD6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c:v>
                </c:pt>
                <c:pt idx="2">
                  <c:v>#N/A</c:v>
                </c:pt>
                <c:pt idx="3">
                  <c:v>6.88</c:v>
                </c:pt>
                <c:pt idx="4">
                  <c:v>#N/A</c:v>
                </c:pt>
                <c:pt idx="5">
                  <c:v>7.63</c:v>
                </c:pt>
                <c:pt idx="6">
                  <c:v>#N/A</c:v>
                </c:pt>
                <c:pt idx="7">
                  <c:v>6.75</c:v>
                </c:pt>
                <c:pt idx="8">
                  <c:v>#N/A</c:v>
                </c:pt>
                <c:pt idx="9">
                  <c:v>4</c:v>
                </c:pt>
              </c:numCache>
            </c:numRef>
          </c:val>
          <c:extLst>
            <c:ext xmlns:c16="http://schemas.microsoft.com/office/drawing/2014/chart" uri="{C3380CC4-5D6E-409C-BE32-E72D297353CC}">
              <c16:uniqueId val="{00000007-5173-4193-A943-3C42339BD666}"/>
            </c:ext>
          </c:extLst>
        </c:ser>
        <c:ser>
          <c:idx val="8"/>
          <c:order val="8"/>
          <c:tx>
            <c:strRef>
              <c:f>データシート!$A$35</c:f>
              <c:strCache>
                <c:ptCount val="1"/>
                <c:pt idx="0">
                  <c:v>美波町病院事業会計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c:v>
                </c:pt>
                <c:pt idx="2">
                  <c:v>#N/A</c:v>
                </c:pt>
                <c:pt idx="3">
                  <c:v>9.49</c:v>
                </c:pt>
                <c:pt idx="4">
                  <c:v>#N/A</c:v>
                </c:pt>
                <c:pt idx="5">
                  <c:v>8.18</c:v>
                </c:pt>
                <c:pt idx="6">
                  <c:v>#N/A</c:v>
                </c:pt>
                <c:pt idx="7">
                  <c:v>7.81</c:v>
                </c:pt>
                <c:pt idx="8">
                  <c:v>#N/A</c:v>
                </c:pt>
                <c:pt idx="9">
                  <c:v>5.77</c:v>
                </c:pt>
              </c:numCache>
            </c:numRef>
          </c:val>
          <c:extLst>
            <c:ext xmlns:c16="http://schemas.microsoft.com/office/drawing/2014/chart" uri="{C3380CC4-5D6E-409C-BE32-E72D297353CC}">
              <c16:uniqueId val="{00000008-5173-4193-A943-3C42339BD666}"/>
            </c:ext>
          </c:extLst>
        </c:ser>
        <c:ser>
          <c:idx val="9"/>
          <c:order val="9"/>
          <c:tx>
            <c:strRef>
              <c:f>データシート!$A$36</c:f>
              <c:strCache>
                <c:ptCount val="1"/>
                <c:pt idx="0">
                  <c:v>美波町水道事業会計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5.36</c:v>
                </c:pt>
                <c:pt idx="2">
                  <c:v>#N/A</c:v>
                </c:pt>
                <c:pt idx="3">
                  <c:v>5.47</c:v>
                </c:pt>
                <c:pt idx="4">
                  <c:v>#N/A</c:v>
                </c:pt>
                <c:pt idx="5">
                  <c:v>6.4</c:v>
                </c:pt>
                <c:pt idx="6">
                  <c:v>#N/A</c:v>
                </c:pt>
                <c:pt idx="7">
                  <c:v>6.26</c:v>
                </c:pt>
                <c:pt idx="8">
                  <c:v>#N/A</c:v>
                </c:pt>
                <c:pt idx="9">
                  <c:v>6.25</c:v>
                </c:pt>
              </c:numCache>
            </c:numRef>
          </c:val>
          <c:extLst>
            <c:ext xmlns:c16="http://schemas.microsoft.com/office/drawing/2014/chart" uri="{C3380CC4-5D6E-409C-BE32-E72D297353CC}">
              <c16:uniqueId val="{00000009-5173-4193-A943-3C42339BD6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611</c:v>
                </c:pt>
                <c:pt idx="5">
                  <c:v>676</c:v>
                </c:pt>
                <c:pt idx="8">
                  <c:v>712</c:v>
                </c:pt>
                <c:pt idx="11">
                  <c:v>745</c:v>
                </c:pt>
                <c:pt idx="14">
                  <c:v>780</c:v>
                </c:pt>
              </c:numCache>
            </c:numRef>
          </c:val>
          <c:extLst>
            <c:ext xmlns:c16="http://schemas.microsoft.com/office/drawing/2014/chart" uri="{C3380CC4-5D6E-409C-BE32-E72D297353CC}">
              <c16:uniqueId val="{00000000-2923-4235-8AA0-6CA60CD53E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23-4235-8AA0-6CA60CD53E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23-4235-8AA0-6CA60CD53E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9</c:v>
                </c:pt>
                <c:pt idx="6">
                  <c:v>9</c:v>
                </c:pt>
                <c:pt idx="9">
                  <c:v>0</c:v>
                </c:pt>
                <c:pt idx="12">
                  <c:v>0</c:v>
                </c:pt>
              </c:numCache>
            </c:numRef>
          </c:val>
          <c:extLst>
            <c:ext xmlns:c16="http://schemas.microsoft.com/office/drawing/2014/chart" uri="{C3380CC4-5D6E-409C-BE32-E72D297353CC}">
              <c16:uniqueId val="{00000003-2923-4235-8AA0-6CA60CD53E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c:v>
                </c:pt>
                <c:pt idx="3">
                  <c:v>117</c:v>
                </c:pt>
                <c:pt idx="6">
                  <c:v>126</c:v>
                </c:pt>
                <c:pt idx="9">
                  <c:v>114</c:v>
                </c:pt>
                <c:pt idx="12">
                  <c:v>170</c:v>
                </c:pt>
              </c:numCache>
            </c:numRef>
          </c:val>
          <c:extLst>
            <c:ext xmlns:c16="http://schemas.microsoft.com/office/drawing/2014/chart" uri="{C3380CC4-5D6E-409C-BE32-E72D297353CC}">
              <c16:uniqueId val="{00000004-2923-4235-8AA0-6CA60CD53E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23-4235-8AA0-6CA60CD53E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23-4235-8AA0-6CA60CD53E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661</c:v>
                </c:pt>
                <c:pt idx="3">
                  <c:v>737</c:v>
                </c:pt>
                <c:pt idx="6">
                  <c:v>768</c:v>
                </c:pt>
                <c:pt idx="9">
                  <c:v>846</c:v>
                </c:pt>
                <c:pt idx="12">
                  <c:v>916</c:v>
                </c:pt>
              </c:numCache>
            </c:numRef>
          </c:val>
          <c:extLst>
            <c:ext xmlns:c16="http://schemas.microsoft.com/office/drawing/2014/chart" uri="{C3380CC4-5D6E-409C-BE32-E72D297353CC}">
              <c16:uniqueId val="{00000007-2923-4235-8AA0-6CA60CD53E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c:v>
                </c:pt>
                <c:pt idx="2">
                  <c:v>#N/A</c:v>
                </c:pt>
                <c:pt idx="3">
                  <c:v>#N/A</c:v>
                </c:pt>
                <c:pt idx="4">
                  <c:v>187</c:v>
                </c:pt>
                <c:pt idx="5">
                  <c:v>#N/A</c:v>
                </c:pt>
                <c:pt idx="6">
                  <c:v>#N/A</c:v>
                </c:pt>
                <c:pt idx="7">
                  <c:v>191</c:v>
                </c:pt>
                <c:pt idx="8">
                  <c:v>#N/A</c:v>
                </c:pt>
                <c:pt idx="9">
                  <c:v>#N/A</c:v>
                </c:pt>
                <c:pt idx="10">
                  <c:v>215</c:v>
                </c:pt>
                <c:pt idx="11">
                  <c:v>#N/A</c:v>
                </c:pt>
                <c:pt idx="12">
                  <c:v>#N/A</c:v>
                </c:pt>
                <c:pt idx="13">
                  <c:v>306</c:v>
                </c:pt>
                <c:pt idx="14">
                  <c:v>#N/A</c:v>
                </c:pt>
              </c:numCache>
            </c:numRef>
          </c:val>
          <c:smooth val="0"/>
          <c:extLst>
            <c:ext xmlns:c16="http://schemas.microsoft.com/office/drawing/2014/chart" uri="{C3380CC4-5D6E-409C-BE32-E72D297353CC}">
              <c16:uniqueId val="{00000008-2923-4235-8AA0-6CA60CD53E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7162</c:v>
                </c:pt>
                <c:pt idx="5">
                  <c:v>7446</c:v>
                </c:pt>
                <c:pt idx="8">
                  <c:v>7370</c:v>
                </c:pt>
                <c:pt idx="11">
                  <c:v>7274</c:v>
                </c:pt>
                <c:pt idx="14">
                  <c:v>7102</c:v>
                </c:pt>
              </c:numCache>
            </c:numRef>
          </c:val>
          <c:extLst>
            <c:ext xmlns:c16="http://schemas.microsoft.com/office/drawing/2014/chart" uri="{C3380CC4-5D6E-409C-BE32-E72D297353CC}">
              <c16:uniqueId val="{00000000-77AD-420F-9117-B541E03FAC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46</c:v>
                </c:pt>
                <c:pt idx="8">
                  <c:v>26</c:v>
                </c:pt>
                <c:pt idx="11">
                  <c:v>18</c:v>
                </c:pt>
                <c:pt idx="14">
                  <c:v>52</c:v>
                </c:pt>
              </c:numCache>
            </c:numRef>
          </c:val>
          <c:extLst>
            <c:ext xmlns:c16="http://schemas.microsoft.com/office/drawing/2014/chart" uri="{C3380CC4-5D6E-409C-BE32-E72D297353CC}">
              <c16:uniqueId val="{00000001-77AD-420F-9117-B541E03FAC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3517</c:v>
                </c:pt>
                <c:pt idx="5">
                  <c:v>3140</c:v>
                </c:pt>
                <c:pt idx="8">
                  <c:v>2804</c:v>
                </c:pt>
                <c:pt idx="11">
                  <c:v>2816</c:v>
                </c:pt>
                <c:pt idx="14">
                  <c:v>2768</c:v>
                </c:pt>
              </c:numCache>
            </c:numRef>
          </c:val>
          <c:extLst>
            <c:ext xmlns:c16="http://schemas.microsoft.com/office/drawing/2014/chart" uri="{C3380CC4-5D6E-409C-BE32-E72D297353CC}">
              <c16:uniqueId val="{00000002-77AD-420F-9117-B541E03FAC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AD-420F-9117-B541E03FAC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AD-420F-9117-B541E03FAC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AD-420F-9117-B541E03FAC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701</c:v>
                </c:pt>
                <c:pt idx="3">
                  <c:v>689</c:v>
                </c:pt>
                <c:pt idx="6">
                  <c:v>635</c:v>
                </c:pt>
                <c:pt idx="9">
                  <c:v>655</c:v>
                </c:pt>
                <c:pt idx="12">
                  <c:v>532</c:v>
                </c:pt>
              </c:numCache>
            </c:numRef>
          </c:val>
          <c:extLst>
            <c:ext xmlns:c16="http://schemas.microsoft.com/office/drawing/2014/chart" uri="{C3380CC4-5D6E-409C-BE32-E72D297353CC}">
              <c16:uniqueId val="{00000006-77AD-420F-9117-B541E03FAC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7</c:v>
                </c:pt>
                <c:pt idx="6">
                  <c:v>0</c:v>
                </c:pt>
                <c:pt idx="9">
                  <c:v>0</c:v>
                </c:pt>
                <c:pt idx="12">
                  <c:v>0</c:v>
                </c:pt>
              </c:numCache>
            </c:numRef>
          </c:val>
          <c:extLst>
            <c:ext xmlns:c16="http://schemas.microsoft.com/office/drawing/2014/chart" uri="{C3380CC4-5D6E-409C-BE32-E72D297353CC}">
              <c16:uniqueId val="{00000007-77AD-420F-9117-B541E03FAC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1611</c:v>
                </c:pt>
                <c:pt idx="3">
                  <c:v>1766</c:v>
                </c:pt>
                <c:pt idx="6">
                  <c:v>1938</c:v>
                </c:pt>
                <c:pt idx="9">
                  <c:v>1873</c:v>
                </c:pt>
                <c:pt idx="12">
                  <c:v>2145</c:v>
                </c:pt>
              </c:numCache>
            </c:numRef>
          </c:val>
          <c:extLst>
            <c:ext xmlns:c16="http://schemas.microsoft.com/office/drawing/2014/chart" uri="{C3380CC4-5D6E-409C-BE32-E72D297353CC}">
              <c16:uniqueId val="{00000008-77AD-420F-9117-B541E03FAC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AD-420F-9117-B541E03FAC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7953</c:v>
                </c:pt>
                <c:pt idx="3">
                  <c:v>8287</c:v>
                </c:pt>
                <c:pt idx="6">
                  <c:v>8179</c:v>
                </c:pt>
                <c:pt idx="9">
                  <c:v>8102</c:v>
                </c:pt>
                <c:pt idx="12">
                  <c:v>7846</c:v>
                </c:pt>
              </c:numCache>
            </c:numRef>
          </c:val>
          <c:extLst>
            <c:ext xmlns:c16="http://schemas.microsoft.com/office/drawing/2014/chart" uri="{C3380CC4-5D6E-409C-BE32-E72D297353CC}">
              <c16:uniqueId val="{0000000A-77AD-420F-9117-B541E03FAC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118</c:v>
                </c:pt>
                <c:pt idx="5">
                  <c:v>#N/A</c:v>
                </c:pt>
                <c:pt idx="6">
                  <c:v>#N/A</c:v>
                </c:pt>
                <c:pt idx="7">
                  <c:v>552</c:v>
                </c:pt>
                <c:pt idx="8">
                  <c:v>#N/A</c:v>
                </c:pt>
                <c:pt idx="9">
                  <c:v>#N/A</c:v>
                </c:pt>
                <c:pt idx="10">
                  <c:v>522</c:v>
                </c:pt>
                <c:pt idx="11">
                  <c:v>#N/A</c:v>
                </c:pt>
                <c:pt idx="12">
                  <c:v>#N/A</c:v>
                </c:pt>
                <c:pt idx="13">
                  <c:v>602</c:v>
                </c:pt>
                <c:pt idx="14">
                  <c:v>#N/A</c:v>
                </c:pt>
              </c:numCache>
            </c:numRef>
          </c:val>
          <c:smooth val="0"/>
          <c:extLst>
            <c:ext xmlns:c16="http://schemas.microsoft.com/office/drawing/2014/chart" uri="{C3380CC4-5D6E-409C-BE32-E72D297353CC}">
              <c16:uniqueId val="{0000000B-77AD-420F-9117-B541E03FAC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1570</c:v>
                </c:pt>
                <c:pt idx="1">
                  <c:v>1577</c:v>
                </c:pt>
                <c:pt idx="2">
                  <c:v>1578</c:v>
                </c:pt>
              </c:numCache>
            </c:numRef>
          </c:val>
          <c:extLst>
            <c:ext xmlns:c16="http://schemas.microsoft.com/office/drawing/2014/chart" uri="{C3380CC4-5D6E-409C-BE32-E72D297353CC}">
              <c16:uniqueId val="{00000000-1D33-480E-8289-C60DB41FB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825</c:v>
                </c:pt>
                <c:pt idx="1">
                  <c:v>830</c:v>
                </c:pt>
                <c:pt idx="2">
                  <c:v>781</c:v>
                </c:pt>
              </c:numCache>
            </c:numRef>
          </c:val>
          <c:extLst>
            <c:ext xmlns:c16="http://schemas.microsoft.com/office/drawing/2014/chart" uri="{C3380CC4-5D6E-409C-BE32-E72D297353CC}">
              <c16:uniqueId val="{00000001-1D33-480E-8289-C60DB41FB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1463</c:v>
                </c:pt>
                <c:pt idx="1">
                  <c:v>1535</c:v>
                </c:pt>
                <c:pt idx="2">
                  <c:v>1567</c:v>
                </c:pt>
              </c:numCache>
            </c:numRef>
          </c:val>
          <c:extLst>
            <c:ext xmlns:c16="http://schemas.microsoft.com/office/drawing/2014/chart" uri="{C3380CC4-5D6E-409C-BE32-E72D297353CC}">
              <c16:uniqueId val="{00000002-1D33-480E-8289-C60DB41FB6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元利償還金は、起債発行の抑制により減少傾向にあったが、医療体制整備事業などに伴う起債発行により元利償還金が増加している。</a:t>
          </a:r>
        </a:p>
        <a:p>
          <a:r>
            <a:rPr kumimoji="1" lang="ja-JP" altLang="en-US" sz="1400">
              <a:latin typeface="ＭＳ ゴシック" pitchFamily="49" charset="-128"/>
              <a:ea typeface="ＭＳ ゴシック" pitchFamily="49" charset="-128"/>
            </a:rPr>
            <a:t>　公営企業債の元利償還金に対する繰入金は、病院建設事業の起債償還が始まり、それに対する繰入金が増加している。</a:t>
          </a:r>
        </a:p>
        <a:p>
          <a:r>
            <a:rPr kumimoji="1" lang="ja-JP" altLang="en-US" sz="1400">
              <a:latin typeface="ＭＳ ゴシック" pitchFamily="49" charset="-128"/>
              <a:ea typeface="ＭＳ ゴシック" pitchFamily="49" charset="-128"/>
            </a:rPr>
            <a:t>算入公債費は、起債発行を抑制しつつも、普通交付税算入率の高い起債を選択し、後年度の財政負担軽減に努める。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一般会計等に係る地方債の現在高は、医療体制整備事業に伴い増加している。</a:t>
          </a:r>
        </a:p>
        <a:p>
          <a:r>
            <a:rPr kumimoji="1" lang="ja-JP" altLang="en-US" sz="1400">
              <a:latin typeface="ＭＳ ゴシック" pitchFamily="49" charset="-128"/>
              <a:ea typeface="ＭＳ ゴシック" pitchFamily="49" charset="-128"/>
            </a:rPr>
            <a:t>　公営企業債等繰入見込額は、公共下水道事業、簡易水道整備事業を毎年度発行しているため、増加傾向にある。</a:t>
          </a:r>
        </a:p>
        <a:p>
          <a:r>
            <a:rPr kumimoji="1" lang="ja-JP" altLang="en-US" sz="1400">
              <a:latin typeface="ＭＳ ゴシック" pitchFamily="49" charset="-128"/>
              <a:ea typeface="ＭＳ ゴシック" pitchFamily="49" charset="-128"/>
            </a:rPr>
            <a:t>　企業会計の応益原則に基づき、使用料の適正化を図り、収支改善に努めるよう求める。</a:t>
          </a:r>
        </a:p>
        <a:p>
          <a:r>
            <a:rPr kumimoji="1" lang="ja-JP" altLang="en-US" sz="1400">
              <a:latin typeface="ＭＳ ゴシック" pitchFamily="49" charset="-128"/>
              <a:ea typeface="ＭＳ ゴシック" pitchFamily="49" charset="-128"/>
            </a:rPr>
            <a:t>　退職手当負担見込額は、退職者不補充及び必要最小限度の補充に留めているため、全体的には減少傾向にある。</a:t>
          </a:r>
        </a:p>
        <a:p>
          <a:r>
            <a:rPr kumimoji="1" lang="ja-JP" altLang="en-US" sz="1400">
              <a:latin typeface="ＭＳ ゴシック" pitchFamily="49" charset="-128"/>
              <a:ea typeface="ＭＳ ゴシック" pitchFamily="49" charset="-128"/>
            </a:rPr>
            <a:t>　充当可能基金は、財政調整基金などの取り崩しにより、減少する傾向にあるため、交付税算入率の高い起債を選択することにより、後年度の財政負担の軽減に努める。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年度より財源不足に伴い、基金取崩しを行っており、合併特例債を財源とする基金の積立も終了したため、今後は減少する見込みとなっている。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年度については、減債基金の取崩しを行い、基金残高が減少した。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普通交付税の合併算定替え終了により、積立額は減少傾向にある。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来年度から、さらなる取崩しが予想されるため、最小限の取崩しとなるよう経費の削減、財源の確保に努める。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：自治組織・地域住民が中心となって、取り組む地域づくり及び町の一体化に関する施策の推進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ふるさと応援基金：ふるさと美波を愛し、ふるさと美波の未来に向けて応援しようとする寄附者の意向を反映し、個性豊かで活力あるまちづくりの推進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まち・ひと・しごと創生推進基金：にぎやかそ美波まち・ひと・しごと創生推進計画に掲げられた事業施策の推進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：利息収入を財源とするまちづくり基金の積立を行っている。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まち・ひと・しごと創生推進基金：企業版ふるさと納税の増加に伴い積立を行っている。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：合併特例債の財源が上限となる本年度以降、現在の財政状況では一般財源による積立は困難である。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今後は厳しい財政状況が予測されるため、地域づくり事業の財源として活用する。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ふるさと応援基金：個性豊かで活力あるまちづくりに関連する事業の財源として活用する。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まち・ひと・しごと創生推進基金：にぎやかそ美波まち・ひと・しごと創生推進計画に掲げられた事業施策の推進のために活用する。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年度より基金取崩しを行っており、全体的には減少となっている。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年度については、少額ではあるものの積立てを行うことができた。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普通交付税の合併算定替え終了に伴い、来年度からさらなる取崩しが予想されるため、最小限の取崩しとなるよう経費の削減、財源の確保に努める。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大規模事業の起債償還に伴い、来年度からはさらなる取崩しが予想されるため、最小限の取崩しとなるよう経費の削減、財源の確保に努める。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5D8FC9-EA28-4C26-AFE0-89434E4157F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F4E122B-4376-4305-9F60-8F243EF6D03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A334D5B-5DC6-4B4F-A07C-25C25F33F02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DCE967C-DCC7-4CCA-BBAF-9DA7680B9AF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F2E28D3-22F3-43C6-9566-B614C1E023B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936E764-4299-45DD-994E-D80FEC3A39E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27C2F26-FE96-4A23-9D14-495EF0B6CD2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006A9B-8C1E-4228-B916-1ED7DD1EF2D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7A16A88-0309-4396-9537-69DF836FA84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C2A95E0-AF1E-4EA3-BBBD-498EB966D6B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6,011
140.74
6,789,166
6,588,711
172,544
3,833,145
7,846,406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D12A8D3-31FE-4470-B039-3C27A206C7D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5B52002-F1D2-40AD-B26D-9237424545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27F1F4E-C551-436A-B578-057EC53E0BF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07ECC3-1A84-4744-B24E-52B16729516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2131789-412A-44B3-82E4-FC348387EB6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DD8D4C0-D4F4-4392-8D8D-688F0A87AA0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0BC073D-233C-4BA9-881A-70124F842D9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F49852D-7DB5-4856-9209-49118E22D70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8F7FE16-4E28-45CD-8D9A-BCC248B9B83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12ABA12-5CFB-4C89-894D-5259F5A86B6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3FA81C5-BAAE-44A7-A1B0-15D198F1325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9D39F6-3D58-4ADA-86D3-D89965B9C9B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2900AB0-D02E-403F-BB9E-385611B895B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DF80C12-3098-49CF-A3B3-1648AFCEB85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7F9200E-05AA-41FC-8478-361CC537310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7A29D3F-AE43-485C-B77E-A3913EC1D64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190E92E-70C0-402C-9859-5BCCB024217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8295352-6D4C-4631-ABBC-5AB45DE1FD9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934779B-1B1A-4E2B-BE3B-6AC5A7849E5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E13847C-D708-48F5-8725-7343DF8CF91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20F961-86CC-4228-8C70-79AC612A8AD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F450E7A-45EA-4653-9277-CB1CAE4C254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F724D90-01B6-4958-BB8F-EC6D5DF89AE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29395BF-E05F-4707-872B-EB3188CB39D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EED2B31-D54D-4523-AD0D-0AF08C7B07D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39BC1E4-A242-4220-B53F-70DBB52ACF8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3A64EB6-EB2F-4FC1-8FB9-C4789D25D6C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935144F-31CF-4693-8E36-A1FA58BED5D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8D8F7A9-B8B0-49DB-A12A-405F1BF935B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2B0063-BF8E-43F1-9AAD-1E215A28434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59DF757-F72F-4BEA-B487-6B41B4DBD02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BA8CA40-B3DC-4D6D-A038-9C34603A811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191E6A3-C511-4EA2-A75F-BD656F7742A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3594505-38E9-4942-B2F9-3719B5F51BF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37AF865-30FB-4A30-8D03-3993A3D337C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94548A7-9D36-4B7D-9323-E0BCBA52CA1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BFF7CAD-BE34-46C0-9670-E978BAB544E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人口の減少や高齢化、大型事業所が少ないことから、地方税収が乏しく、類似団体数値を大幅に下回っている。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1D1FB81-76B4-4E74-A716-EEFAC1A2300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0D70C1F-CB1D-4F35-945A-170D5C94A49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8E16A5F-EA04-422F-ACFB-822CFA781C6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FCCFA57-E53C-4EC0-9F3B-F3CA1A9B04B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0CA751A-1730-41A5-B845-A6DE2896504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38FB1B5-BCEC-4D8A-A375-6B4DA1B953A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9042CA4-B5F2-4581-B121-B07377C4791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6E63E5B-EDB0-4EF3-B124-5EA16CD0F2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703D33BB-7454-4FC5-A093-ADE62EFD83F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874AE64-E9A2-457B-8843-52806A69F32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44481DB-3D2E-48CA-8F53-4157EEF41EF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8D9FBCA-6D33-4C77-BA8A-626D02DA692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B36692E-7669-4085-ACD8-193D9A567FD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B1088F2-8319-43B7-ADA5-6DC9BCEA818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7E6584A-6C7B-4083-8246-17BE7DD3056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2D0019B-4F36-4AA0-A1F6-98359160D4D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4707ECDE-8CB1-420C-B54B-21E70DCC9AD9}"/>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EBCCD2D4-7CC8-495F-905E-F34732392E93}"/>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CB284860-A89A-4B64-B425-4676A96F60B9}"/>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22EAF023-C5BC-4838-8225-EAAA7AF4EDC5}"/>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62B12FDF-13F8-4C43-99BE-471D4C71B932}"/>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A9C70D92-CCCA-4E3E-B804-EE6D8E694A3E}"/>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C789E6A7-EC41-4A08-8E7A-36FDE7F4DA6D}"/>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68E37049-2D79-4AEE-A236-CBA8A0DB7E34}"/>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AF80BCD-6865-4620-A07A-A5E2758059B9}"/>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DD8A3AE4-9EA2-451B-8925-38C696B70423}"/>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E40E438B-7ADD-4A60-B3EA-3706C1EB6868}"/>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F6E156E7-196B-4946-95E7-84A8C5044958}"/>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1173627F-116B-40EA-89D7-D8AC12BA4A4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240E0EF0-B47D-40F5-9907-5FB55C5E9F98}"/>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C1F251A2-FC9A-4682-9EFD-FF586776CE1E}"/>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A2437E8D-E696-443B-84E5-396EAD8BA93F}"/>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D87A7977-672B-4EEE-BEE2-FE8F1A0413A9}"/>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1A5D3DCB-0323-450C-83FB-B5B6275E909B}"/>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BC97FE2A-677A-45F3-A192-D3E6F6F3FADA}"/>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ADEC8BF-72BA-48A7-ACAA-04D687DE9EE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B09D0D3-9439-4EDC-87E6-DC54BD0EF5D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0D386F7-CD60-4DA2-ABEE-95942F2282B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9CB6F87-3CEA-4EB5-8250-596632DBD3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48D3094-E02E-4CD1-9421-37512BF1EB0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F6B55092-210B-4521-8507-41F6A2EF335E}"/>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6D9B54A0-2A60-4D9D-873F-447DA1A1BFAB}"/>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F1527664-0D96-4B72-A217-97D52C12C879}"/>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DDCA6E7F-41CB-4834-80E9-5EE8FE2678A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A67FDAAE-05E4-4E22-BD80-DB3A4B7B1EF2}"/>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2C2EA2A0-05E8-419C-9A34-DED63642D739}"/>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2893E078-363D-44C3-A2CD-D0A72D0A0B9B}"/>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C91C3E81-4ACD-4FE4-A972-91BD2710196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F21AA8D7-6707-43F0-8FD2-12EBAB74B92D}"/>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C896E1B9-00EC-4B22-A57D-B6479312DFDB}"/>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6731EAB0-ECFE-4B28-8676-08A81B2175E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A4C6394-6C31-4EDA-A1F2-C1293BD860C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2CDB640-CBBB-449B-B98A-15B7D497E17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E64FBFB-BC48-4DF3-BD39-DE0805F26D0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1966935-BB9D-455F-AB56-55FEDC12BF7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3190570-2EF4-4CE1-B1FC-2FD6001E68E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CB030F4-3178-47D1-B46C-48F4D51AC54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2CB4717-BA21-4E29-AABC-FE511074FD3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9C1B65F-15DF-4D8C-8E64-5839C8FF8A2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3281D3A-11EA-4BD0-8A2B-EB34C42A38D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C636EB4-F8DD-4B62-BD39-B2FF163052B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FA0B3DF-B490-4397-86A6-CC48C61C10F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307274F-F8F9-4839-92B6-521ED3EA069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年度は地方交付税の増額があり、経常収支比率が改善されたが、全国的に同様の傾向があるため、あくまで一時的なものである。</a:t>
          </a:r>
        </a:p>
        <a:p>
          <a:r>
            <a:rPr kumimoji="1" lang="ja-JP" altLang="en-US" sz="1300">
              <a:latin typeface="ＭＳ Ｐゴシック" panose="020B0600070205080204" pitchFamily="50" charset="-128"/>
              <a:ea typeface="ＭＳ Ｐゴシック" panose="020B0600070205080204" pitchFamily="50" charset="-128"/>
            </a:rPr>
            <a:t>　今後の見込みとして、人口減少による税収減や、地方交付税の縮減、大規模事業に伴う地方債発行、これに伴う公債費の増加、各特別会計及び事業会計の収支不足を補う財政補填の増額が予想されるため、一層の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9EA6DD6-62DB-44CA-A0A7-31B59CE51D6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A49646F-ADA8-4371-9990-0B60C1FBDDB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FB0AC4A-FC41-4351-8099-1718D35EA41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8BCB548E-5C1C-489D-AB9A-1941CC81875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33FE28B-53D1-4A91-9D4A-501DE32A897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7F03ADA-B028-4D2B-BAB5-224F22B4304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6B802055-2AF6-4C41-A959-A58110A714F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DEFA95D0-D2F6-49BF-863E-7FDC21E5A53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23D8225-641A-4D5C-8F46-A22C85B9E2E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AE5E63BA-4435-494B-9FCA-A372989CC69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412F4ADC-7139-4D44-9CA3-45FED7A6275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0EB1A44-4DE3-4A24-A7E9-00777B1960F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FEAA056-7416-47B0-8BBB-48D251A4D19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1ED89EC-82C8-446D-A6DA-A4DD1759A6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E24775DE-4CD8-4495-88A9-508CD4107648}"/>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21D1B1C1-FB96-49EE-9F3F-41EC37A509E6}"/>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14BBF7AD-D21A-42B1-9F51-F5C2010A4D1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3AD5D7B0-598A-4BEC-8C82-7BCA4706D944}"/>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129BF214-B6BD-4543-878A-53185326B9A1}"/>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66</xdr:row>
      <xdr:rowOff>19812</xdr:rowOff>
    </xdr:to>
    <xdr:cxnSp macro="">
      <xdr:nvCxnSpPr>
        <xdr:cNvPr id="131" name="直線コネクタ 130">
          <a:extLst>
            <a:ext uri="{FF2B5EF4-FFF2-40B4-BE49-F238E27FC236}">
              <a16:creationId xmlns:a16="http://schemas.microsoft.com/office/drawing/2014/main" id="{34FDCA5A-261D-48E4-B6AD-10BF149E6504}"/>
            </a:ext>
          </a:extLst>
        </xdr:cNvPr>
        <xdr:cNvCxnSpPr/>
      </xdr:nvCxnSpPr>
      <xdr:spPr>
        <a:xfrm>
          <a:off x="4114800" y="111183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4D06412F-206D-4D4A-975B-83695C7073C9}"/>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E86E6B93-1722-45D2-9CFB-6F3DFFFD81E8}"/>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75CD773F-005C-4B96-9557-CF4627C5CFEF}"/>
            </a:ext>
          </a:extLst>
        </xdr:cNvPr>
        <xdr:cNvCxnSpPr/>
      </xdr:nvCxnSpPr>
      <xdr:spPr>
        <a:xfrm flipV="1">
          <a:off x="3225800" y="1111834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63407954-E70A-405D-86B8-0B71D7C01403}"/>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3BB4B353-A806-469F-A739-6CE065EF1F3E}"/>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9F2A7E99-42A6-4971-9C1F-FA92886EA207}"/>
            </a:ext>
          </a:extLst>
        </xdr:cNvPr>
        <xdr:cNvCxnSpPr/>
      </xdr:nvCxnSpPr>
      <xdr:spPr>
        <a:xfrm>
          <a:off x="2336800" y="1125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71B16DB9-76B7-4F21-A9D1-9F1C5A1CB49E}"/>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C7528D64-85E7-4718-89F5-774E17060B32}"/>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20809922-DB11-4823-8AB3-F9F11DF5F320}"/>
            </a:ext>
          </a:extLst>
        </xdr:cNvPr>
        <xdr:cNvCxnSpPr/>
      </xdr:nvCxnSpPr>
      <xdr:spPr>
        <a:xfrm>
          <a:off x="1447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129AFC4B-1106-47CE-9345-72292E0A1A6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F23161F3-5131-463A-BEEE-A425775D4AF2}"/>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9B297B9E-BC39-4880-9542-37F2C07876B5}"/>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DD40EF7E-4895-4C1D-87F2-20C6B01786B6}"/>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6B0251E-6054-4060-AABF-5850E9E07CD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AAB67FB-0A06-4674-A535-AE91813492D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8ECD029-86DF-4C1C-A5E1-E1E052D24E5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F9EE672-51AB-425E-A043-2D9BFE97E2C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FF8B96F-4CC3-4A2F-9A4F-E9143B84108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0" name="楕円 149">
          <a:extLst>
            <a:ext uri="{FF2B5EF4-FFF2-40B4-BE49-F238E27FC236}">
              <a16:creationId xmlns:a16="http://schemas.microsoft.com/office/drawing/2014/main" id="{D3201D9F-B58D-46D0-939F-51BDCF1DA5EE}"/>
            </a:ext>
          </a:extLst>
        </xdr:cNvPr>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36339</xdr:rowOff>
    </xdr:from>
    <xdr:ext cx="762000" cy="259045"/>
    <xdr:sp macro="" textlink="">
      <xdr:nvSpPr>
        <xdr:cNvPr id="151" name="財政構造の弾力性該当値テキスト">
          <a:extLst>
            <a:ext uri="{FF2B5EF4-FFF2-40B4-BE49-F238E27FC236}">
              <a16:creationId xmlns:a16="http://schemas.microsoft.com/office/drawing/2014/main" id="{6C8FB471-2643-4116-988A-99BA2971BF62}"/>
            </a:ext>
          </a:extLst>
        </xdr:cNvPr>
        <xdr:cNvSpPr txBox="1"/>
      </xdr:nvSpPr>
      <xdr:spPr>
        <a:xfrm>
          <a:off x="5041900" y="111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2" name="楕円 151">
          <a:extLst>
            <a:ext uri="{FF2B5EF4-FFF2-40B4-BE49-F238E27FC236}">
              <a16:creationId xmlns:a16="http://schemas.microsoft.com/office/drawing/2014/main" id="{61032956-823C-4994-9433-670D55367057}"/>
            </a:ext>
          </a:extLst>
        </xdr:cNvPr>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3" name="テキスト ボックス 152">
          <a:extLst>
            <a:ext uri="{FF2B5EF4-FFF2-40B4-BE49-F238E27FC236}">
              <a16:creationId xmlns:a16="http://schemas.microsoft.com/office/drawing/2014/main" id="{D6D9C170-9F92-4EBA-904F-E2780008BFCE}"/>
            </a:ext>
          </a:extLst>
        </xdr:cNvPr>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66B25A89-C028-45AE-B6A3-80916A5C3AB5}"/>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66ADB1C4-C46F-489A-87F3-17AFA4B4B92F}"/>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9B100FFB-00B9-4D81-919B-1D2B537E952A}"/>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A94BA0FD-9C49-4F23-AF12-D26071477F89}"/>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a:extLst>
            <a:ext uri="{FF2B5EF4-FFF2-40B4-BE49-F238E27FC236}">
              <a16:creationId xmlns:a16="http://schemas.microsoft.com/office/drawing/2014/main" id="{6B381458-8A20-4AB8-8226-6BEEAAEBB922}"/>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a:extLst>
            <a:ext uri="{FF2B5EF4-FFF2-40B4-BE49-F238E27FC236}">
              <a16:creationId xmlns:a16="http://schemas.microsoft.com/office/drawing/2014/main" id="{881F9D8E-380E-4CDB-AB79-6B3947B34F4A}"/>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9D5A071-F4DB-441E-A93E-6F9E89D6816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689F0B6E-9F6A-4FA9-BCD6-DB4CC3899A5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40BF2D3-2587-403A-A36F-947DA92AC34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6BD83F2-13A1-4B46-A6F0-5EE769BE2FB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0778720-1C6E-4E2F-854E-8BE51FEBDD8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9ADC6A0-6549-444E-8498-1E9EBA2055D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99D3E07-272F-4C16-8F23-5651F95B4D3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225D6A7-C79D-41B7-A0DF-DE6716F8EF4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AC918CB-8C57-4654-8FC0-177A9C1DD23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C4B26FE-2049-45F3-AE4B-5146F82FCF8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DD6176F-6579-4205-A478-155AA4690F5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6119848-226A-420F-8906-CB7AC68888D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290E5F3-B584-4F2F-82AC-1380A6F1F3E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類似団体よりも上回ることとなった。</a:t>
          </a:r>
        </a:p>
        <a:p>
          <a:r>
            <a:rPr kumimoji="1" lang="ja-JP" altLang="en-US" sz="1300">
              <a:latin typeface="ＭＳ Ｐゴシック" panose="020B0600070205080204" pitchFamily="50" charset="-128"/>
              <a:ea typeface="ＭＳ Ｐゴシック" panose="020B0600070205080204" pitchFamily="50" charset="-128"/>
            </a:rPr>
            <a:t>　業務の効率化を図るためのクラウド化や国の法改正に伴う新たなシステム整備、既存システムの改良や各種計画策定を委託しており、それらによる物件費の増加が原因であると予想される。</a:t>
          </a:r>
        </a:p>
        <a:p>
          <a:r>
            <a:rPr kumimoji="1" lang="ja-JP" altLang="en-US" sz="1300">
              <a:latin typeface="ＭＳ Ｐゴシック" panose="020B0600070205080204" pitchFamily="50" charset="-128"/>
              <a:ea typeface="ＭＳ Ｐゴシック" panose="020B0600070205080204" pitchFamily="50" charset="-128"/>
            </a:rPr>
            <a:t>　今後は、物件費の増加を抑えるためにも、安易なシステム化を抑制し、委託契約の業務分担を見直しすることにより、物件費の削減に努める。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FE0AD81-4A2A-4715-83E4-269AE280233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22D05FE-6AAA-4B29-B0DD-B3517B6FA45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CCCD332-891D-46D4-A78C-F151F1887C2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99185FA-1C9B-4E05-8198-953BF6F4EBC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D98A700-3087-4527-A288-17A6544AB8A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450B576-00CC-4B5B-8EDB-5D88871595D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9471AA7-E959-4892-A616-5554FA536F4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89FD78D0-41C3-4586-BB57-9CBC295683C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374A1B8-B13A-46A4-87B7-605ED37FE2C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6791B663-1BD1-42AD-8694-677FBF0C639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4DEA7AA5-6ECD-4B92-AAF5-144FDDAF863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A8CC098-1A8B-4B0B-B0AE-07AC006768A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0495EE0-DF22-4F3C-ABE1-7163374B6F3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1566B3E-8D01-4CFC-A9AF-BE9EC23A064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A253349-7047-4AD7-9C8C-3B3199D8EBC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AD93249-D99C-41E5-947A-98E4043AE8E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BD5FC24E-60A8-4B98-BD8C-25E7B393F4FC}"/>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238F4488-1236-40E7-973B-E05705AE22A5}"/>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922E4594-9E90-4D9E-9FC2-C211AF46A7B6}"/>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FBB924DF-785F-416F-9843-88128043C11F}"/>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12911F77-C35B-4721-A543-C6E6974AC7B9}"/>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29248</xdr:rowOff>
    </xdr:from>
    <xdr:to>
      <xdr:col>23</xdr:col>
      <xdr:colOff>133350</xdr:colOff>
      <xdr:row>82</xdr:row>
      <xdr:rowOff>30367</xdr:rowOff>
    </xdr:to>
    <xdr:cxnSp macro="">
      <xdr:nvCxnSpPr>
        <xdr:cNvPr id="194" name="直線コネクタ 193">
          <a:extLst>
            <a:ext uri="{FF2B5EF4-FFF2-40B4-BE49-F238E27FC236}">
              <a16:creationId xmlns:a16="http://schemas.microsoft.com/office/drawing/2014/main" id="{3E59B97E-3D61-4D34-9FF4-625CF3232E16}"/>
            </a:ext>
          </a:extLst>
        </xdr:cNvPr>
        <xdr:cNvCxnSpPr/>
      </xdr:nvCxnSpPr>
      <xdr:spPr>
        <a:xfrm flipV="1">
          <a:off x="4114800" y="14088148"/>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8B531D75-1C8A-41E9-A923-876411DDBA5B}"/>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33A86BAC-0BDE-4689-ACB2-BCA3D2DE1C64}"/>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16089</xdr:rowOff>
    </xdr:from>
    <xdr:to>
      <xdr:col>19</xdr:col>
      <xdr:colOff>133350</xdr:colOff>
      <xdr:row>82</xdr:row>
      <xdr:rowOff>30367</xdr:rowOff>
    </xdr:to>
    <xdr:cxnSp macro="">
      <xdr:nvCxnSpPr>
        <xdr:cNvPr id="197" name="直線コネクタ 196">
          <a:extLst>
            <a:ext uri="{FF2B5EF4-FFF2-40B4-BE49-F238E27FC236}">
              <a16:creationId xmlns:a16="http://schemas.microsoft.com/office/drawing/2014/main" id="{EDB61F54-CFB1-4992-A858-363C3E5F61DC}"/>
            </a:ext>
          </a:extLst>
        </xdr:cNvPr>
        <xdr:cNvCxnSpPr/>
      </xdr:nvCxnSpPr>
      <xdr:spPr>
        <a:xfrm>
          <a:off x="3225800" y="14074989"/>
          <a:ext cx="8890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2EC43300-A849-4576-A580-9674D31C39F2}"/>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DA1225FA-1C12-439A-9045-1DDB5DBC349A}"/>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128623</xdr:rowOff>
    </xdr:from>
    <xdr:to>
      <xdr:col>15</xdr:col>
      <xdr:colOff>82550</xdr:colOff>
      <xdr:row>82</xdr:row>
      <xdr:rowOff>16089</xdr:rowOff>
    </xdr:to>
    <xdr:cxnSp macro="">
      <xdr:nvCxnSpPr>
        <xdr:cNvPr id="200" name="直線コネクタ 199">
          <a:extLst>
            <a:ext uri="{FF2B5EF4-FFF2-40B4-BE49-F238E27FC236}">
              <a16:creationId xmlns:a16="http://schemas.microsoft.com/office/drawing/2014/main" id="{A7847F2E-0C96-4BF1-A6D5-2E881175E221}"/>
            </a:ext>
          </a:extLst>
        </xdr:cNvPr>
        <xdr:cNvCxnSpPr/>
      </xdr:nvCxnSpPr>
      <xdr:spPr>
        <a:xfrm>
          <a:off x="2336800" y="14016073"/>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B4CF19B-8675-4FB8-A35C-EF2ECB5F9987}"/>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90C1C411-D914-42C3-8B38-717ECC2F7141}"/>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101354</xdr:rowOff>
    </xdr:from>
    <xdr:to>
      <xdr:col>11</xdr:col>
      <xdr:colOff>31750</xdr:colOff>
      <xdr:row>81</xdr:row>
      <xdr:rowOff>128623</xdr:rowOff>
    </xdr:to>
    <xdr:cxnSp macro="">
      <xdr:nvCxnSpPr>
        <xdr:cNvPr id="203" name="直線コネクタ 202">
          <a:extLst>
            <a:ext uri="{FF2B5EF4-FFF2-40B4-BE49-F238E27FC236}">
              <a16:creationId xmlns:a16="http://schemas.microsoft.com/office/drawing/2014/main" id="{DCBCDC83-5EB0-4FCC-BC21-17524BFD349C}"/>
            </a:ext>
          </a:extLst>
        </xdr:cNvPr>
        <xdr:cNvCxnSpPr/>
      </xdr:nvCxnSpPr>
      <xdr:spPr>
        <a:xfrm>
          <a:off x="1447800" y="1398880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D596C5E1-C903-45BC-AC53-B5BE6FAFF705}"/>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948B165D-846D-44AD-B3BB-3349BAC0F809}"/>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31651A94-0AE6-4EE2-9944-04E43763146D}"/>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78F961C-909D-47D0-AFCC-FFD22EEC3D61}"/>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CD7D771-4265-47E8-B6D9-A251CC8ACF0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29CA5DE-3FEB-4FDA-B41A-CCE2A41CACA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5573B6C-C941-444C-BBC1-185270A622E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0E63EA2-A2BE-4AFD-9490-CB76BA0D1F3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530702F-2082-4ABF-9418-3AF624E4974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149898</xdr:rowOff>
    </xdr:from>
    <xdr:to>
      <xdr:col>23</xdr:col>
      <xdr:colOff>184150</xdr:colOff>
      <xdr:row>82</xdr:row>
      <xdr:rowOff>80048</xdr:rowOff>
    </xdr:to>
    <xdr:sp macro="" textlink="">
      <xdr:nvSpPr>
        <xdr:cNvPr id="213" name="楕円 212">
          <a:extLst>
            <a:ext uri="{FF2B5EF4-FFF2-40B4-BE49-F238E27FC236}">
              <a16:creationId xmlns:a16="http://schemas.microsoft.com/office/drawing/2014/main" id="{B2F85D8E-FB17-4B11-8ED3-2F8D2D1FD228}"/>
            </a:ext>
          </a:extLst>
        </xdr:cNvPr>
        <xdr:cNvSpPr/>
      </xdr:nvSpPr>
      <xdr:spPr>
        <a:xfrm>
          <a:off x="4902200" y="140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121975</xdr:rowOff>
    </xdr:from>
    <xdr:ext cx="762000" cy="259045"/>
    <xdr:sp macro="" textlink="">
      <xdr:nvSpPr>
        <xdr:cNvPr id="214" name="人件費・物件費等の状況該当値テキスト">
          <a:extLst>
            <a:ext uri="{FF2B5EF4-FFF2-40B4-BE49-F238E27FC236}">
              <a16:creationId xmlns:a16="http://schemas.microsoft.com/office/drawing/2014/main" id="{FC2D83F9-78B4-4217-B2CF-55E7D0F827AD}"/>
            </a:ext>
          </a:extLst>
        </xdr:cNvPr>
        <xdr:cNvSpPr txBox="1"/>
      </xdr:nvSpPr>
      <xdr:spPr>
        <a:xfrm>
          <a:off x="5041900" y="1400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151017</xdr:rowOff>
    </xdr:from>
    <xdr:to>
      <xdr:col>19</xdr:col>
      <xdr:colOff>184150</xdr:colOff>
      <xdr:row>82</xdr:row>
      <xdr:rowOff>81167</xdr:rowOff>
    </xdr:to>
    <xdr:sp macro="" textlink="">
      <xdr:nvSpPr>
        <xdr:cNvPr id="215" name="楕円 214">
          <a:extLst>
            <a:ext uri="{FF2B5EF4-FFF2-40B4-BE49-F238E27FC236}">
              <a16:creationId xmlns:a16="http://schemas.microsoft.com/office/drawing/2014/main" id="{77E82CA5-7B30-4872-8B2D-A1043C38AC8F}"/>
            </a:ext>
          </a:extLst>
        </xdr:cNvPr>
        <xdr:cNvSpPr/>
      </xdr:nvSpPr>
      <xdr:spPr>
        <a:xfrm>
          <a:off x="4064000" y="140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65944</xdr:rowOff>
    </xdr:from>
    <xdr:ext cx="736600" cy="259045"/>
    <xdr:sp macro="" textlink="">
      <xdr:nvSpPr>
        <xdr:cNvPr id="216" name="テキスト ボックス 215">
          <a:extLst>
            <a:ext uri="{FF2B5EF4-FFF2-40B4-BE49-F238E27FC236}">
              <a16:creationId xmlns:a16="http://schemas.microsoft.com/office/drawing/2014/main" id="{21B5A0AE-6A42-4019-9571-25109C2ED96C}"/>
            </a:ext>
          </a:extLst>
        </xdr:cNvPr>
        <xdr:cNvSpPr txBox="1"/>
      </xdr:nvSpPr>
      <xdr:spPr>
        <a:xfrm>
          <a:off x="3733800" y="14124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136739</xdr:rowOff>
    </xdr:from>
    <xdr:to>
      <xdr:col>15</xdr:col>
      <xdr:colOff>133350</xdr:colOff>
      <xdr:row>82</xdr:row>
      <xdr:rowOff>66889</xdr:rowOff>
    </xdr:to>
    <xdr:sp macro="" textlink="">
      <xdr:nvSpPr>
        <xdr:cNvPr id="217" name="楕円 216">
          <a:extLst>
            <a:ext uri="{FF2B5EF4-FFF2-40B4-BE49-F238E27FC236}">
              <a16:creationId xmlns:a16="http://schemas.microsoft.com/office/drawing/2014/main" id="{4DE8C7A5-7C27-4C75-B5ED-4C156A8C445E}"/>
            </a:ext>
          </a:extLst>
        </xdr:cNvPr>
        <xdr:cNvSpPr/>
      </xdr:nvSpPr>
      <xdr:spPr>
        <a:xfrm>
          <a:off x="3175000" y="140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51666</xdr:rowOff>
    </xdr:from>
    <xdr:ext cx="762000" cy="259045"/>
    <xdr:sp macro="" textlink="">
      <xdr:nvSpPr>
        <xdr:cNvPr id="218" name="テキスト ボックス 217">
          <a:extLst>
            <a:ext uri="{FF2B5EF4-FFF2-40B4-BE49-F238E27FC236}">
              <a16:creationId xmlns:a16="http://schemas.microsoft.com/office/drawing/2014/main" id="{52C83D79-50DF-4C9B-A5FF-867A2ACCC44D}"/>
            </a:ext>
          </a:extLst>
        </xdr:cNvPr>
        <xdr:cNvSpPr txBox="1"/>
      </xdr:nvSpPr>
      <xdr:spPr>
        <a:xfrm>
          <a:off x="2844800" y="141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77823</xdr:rowOff>
    </xdr:from>
    <xdr:to>
      <xdr:col>11</xdr:col>
      <xdr:colOff>82550</xdr:colOff>
      <xdr:row>82</xdr:row>
      <xdr:rowOff>7973</xdr:rowOff>
    </xdr:to>
    <xdr:sp macro="" textlink="">
      <xdr:nvSpPr>
        <xdr:cNvPr id="219" name="楕円 218">
          <a:extLst>
            <a:ext uri="{FF2B5EF4-FFF2-40B4-BE49-F238E27FC236}">
              <a16:creationId xmlns:a16="http://schemas.microsoft.com/office/drawing/2014/main" id="{E4B2C8F7-717A-44F6-9663-F143DDB516C4}"/>
            </a:ext>
          </a:extLst>
        </xdr:cNvPr>
        <xdr:cNvSpPr/>
      </xdr:nvSpPr>
      <xdr:spPr>
        <a:xfrm>
          <a:off x="2286000" y="139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164200</xdr:rowOff>
    </xdr:from>
    <xdr:ext cx="762000" cy="259045"/>
    <xdr:sp macro="" textlink="">
      <xdr:nvSpPr>
        <xdr:cNvPr id="220" name="テキスト ボックス 219">
          <a:extLst>
            <a:ext uri="{FF2B5EF4-FFF2-40B4-BE49-F238E27FC236}">
              <a16:creationId xmlns:a16="http://schemas.microsoft.com/office/drawing/2014/main" id="{B78ED4F7-EBA2-49E5-ACA1-0CDF51EDF3F7}"/>
            </a:ext>
          </a:extLst>
        </xdr:cNvPr>
        <xdr:cNvSpPr txBox="1"/>
      </xdr:nvSpPr>
      <xdr:spPr>
        <a:xfrm>
          <a:off x="1955800" y="140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50554</xdr:rowOff>
    </xdr:from>
    <xdr:to>
      <xdr:col>7</xdr:col>
      <xdr:colOff>31750</xdr:colOff>
      <xdr:row>81</xdr:row>
      <xdr:rowOff>152154</xdr:rowOff>
    </xdr:to>
    <xdr:sp macro="" textlink="">
      <xdr:nvSpPr>
        <xdr:cNvPr id="221" name="楕円 220">
          <a:extLst>
            <a:ext uri="{FF2B5EF4-FFF2-40B4-BE49-F238E27FC236}">
              <a16:creationId xmlns:a16="http://schemas.microsoft.com/office/drawing/2014/main" id="{F9E3CEF4-7010-490C-A749-E05027448024}"/>
            </a:ext>
          </a:extLst>
        </xdr:cNvPr>
        <xdr:cNvSpPr/>
      </xdr:nvSpPr>
      <xdr:spPr>
        <a:xfrm>
          <a:off x="1397000" y="13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136931</xdr:rowOff>
    </xdr:from>
    <xdr:ext cx="762000" cy="259045"/>
    <xdr:sp macro="" textlink="">
      <xdr:nvSpPr>
        <xdr:cNvPr id="222" name="テキスト ボックス 221">
          <a:extLst>
            <a:ext uri="{FF2B5EF4-FFF2-40B4-BE49-F238E27FC236}">
              <a16:creationId xmlns:a16="http://schemas.microsoft.com/office/drawing/2014/main" id="{5FC05F5B-B62B-472D-B48B-40CB3CB75DE4}"/>
            </a:ext>
          </a:extLst>
        </xdr:cNvPr>
        <xdr:cNvSpPr txBox="1"/>
      </xdr:nvSpPr>
      <xdr:spPr>
        <a:xfrm>
          <a:off x="1066800" y="14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FBFD6AE-7C3A-4BE6-8A0A-3801373B805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DE4344B-482A-4499-B361-7FC9A8C030C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4EF9AC7-4242-4EB5-AE9A-2C5792BBB7D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B1E2310C-4BC3-44AE-A0CB-34F33F855BF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21C0B577-E10D-4BCB-AB14-83ACBC3EBC4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45476C91-1DF2-4202-A285-5D9DE57C35C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C694A7F0-B50D-48EE-A87C-99CC82D51B6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DD29820E-ADCD-4663-8885-43CC8525C84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2A676A90-2EE0-4A76-A481-5B602031A51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FB71F7E6-35CF-4079-8335-D0E6F32ADCE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8A35255B-CB4D-4240-994E-5A8432709AC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BF41CF42-7458-4C02-8CA8-B783A57B75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CB06851-43FC-44D9-8870-A5BE98F3948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類似団体と比較して近接した数値となっている。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人事院勧告を尊重した適正な給与水準及び給与制度の維持管理に努めると共に、勤務評定導入についての検討や各種手当の見直しに努め、なお一層の適正化を図る。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29FDEA75-F4CB-42F7-970E-65DE99608C3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6EF5D8C-0152-4ECF-829F-286057A4433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4A22A95F-D66C-41A1-B30E-A1B241752A2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4FF1AA7A-EAF8-4EC7-AC9A-BCE260E65AC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3E37193-506C-4C57-92C9-22988ED5E04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3CDD60F7-4C39-4A7B-84BF-D8322FA8BE2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866FBEE7-0F0A-49FC-BCC0-66392C62C54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DAC7867B-51CC-4EC6-829F-D28FE9DFC98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F7493AEE-BC59-4021-B16E-52D423E69CE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750B83C-EE19-44CB-A66F-937D546D2AD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67379270-0C50-4340-84C3-0EBF6045B9E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7314286F-634E-4058-9FD0-EFE6EBA13E5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85CFBBBC-C45F-4417-8E73-43AC4EB6494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E6ECE3DB-D77C-449D-BB2E-1E143F13EB4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1F07448E-1D44-40A9-8360-8D69B355A43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C06534E-99EC-4E6A-8656-0AA7AC570F7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28E94869-108B-49AC-B58F-4F1F52C52EE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71796016-1B49-456D-B15C-335C8CAE0381}"/>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1F2FFC4B-BAC6-4CBE-A81F-C0289476CAA6}"/>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551C705B-298D-478D-B5C2-DB3F7E52BD97}"/>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AA056DE9-19D7-4740-A93F-6D25D88A3666}"/>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A8E1F109-D5F5-403C-A3C7-6FAD51F72FF4}"/>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8" name="直線コネクタ 257">
          <a:extLst>
            <a:ext uri="{FF2B5EF4-FFF2-40B4-BE49-F238E27FC236}">
              <a16:creationId xmlns:a16="http://schemas.microsoft.com/office/drawing/2014/main" id="{6378F082-1022-41BB-BC72-85B058F3CB74}"/>
            </a:ext>
          </a:extLst>
        </xdr:cNvPr>
        <xdr:cNvCxnSpPr/>
      </xdr:nvCxnSpPr>
      <xdr:spPr>
        <a:xfrm flipV="1">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7249568F-B51D-422B-BE64-8A5C88D62AF3}"/>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AD2F9D76-0315-495C-A2B7-8F48940CE965}"/>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1" name="直線コネクタ 260">
          <a:extLst>
            <a:ext uri="{FF2B5EF4-FFF2-40B4-BE49-F238E27FC236}">
              <a16:creationId xmlns:a16="http://schemas.microsoft.com/office/drawing/2014/main" id="{C9E294F2-B09E-4111-80FE-CFED6C6CC81B}"/>
            </a:ext>
          </a:extLst>
        </xdr:cNvPr>
        <xdr:cNvCxnSpPr/>
      </xdr:nvCxnSpPr>
      <xdr:spPr>
        <a:xfrm>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D854B717-C42D-4D2D-9810-3BE45D04A957}"/>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C3AFFF3F-A04B-4287-846B-E377FFF2AAF8}"/>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136071</xdr:rowOff>
    </xdr:to>
    <xdr:cxnSp macro="">
      <xdr:nvCxnSpPr>
        <xdr:cNvPr id="264" name="直線コネクタ 263">
          <a:extLst>
            <a:ext uri="{FF2B5EF4-FFF2-40B4-BE49-F238E27FC236}">
              <a16:creationId xmlns:a16="http://schemas.microsoft.com/office/drawing/2014/main" id="{45484515-4ED6-4751-B05D-92D4673409C1}"/>
            </a:ext>
          </a:extLst>
        </xdr:cNvPr>
        <xdr:cNvCxnSpPr/>
      </xdr:nvCxnSpPr>
      <xdr:spPr>
        <a:xfrm flipV="1">
          <a:off x="14401800" y="145705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4FCCE1E8-459B-4107-A03E-78301047629B}"/>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D2FE35BD-EFE4-4366-B447-DEAD21B94A92}"/>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56545</xdr:rowOff>
    </xdr:to>
    <xdr:cxnSp macro="">
      <xdr:nvCxnSpPr>
        <xdr:cNvPr id="267" name="直線コネクタ 266">
          <a:extLst>
            <a:ext uri="{FF2B5EF4-FFF2-40B4-BE49-F238E27FC236}">
              <a16:creationId xmlns:a16="http://schemas.microsoft.com/office/drawing/2014/main" id="{10EBCEF9-DAB3-481C-A192-D829DAC2AC52}"/>
            </a:ext>
          </a:extLst>
        </xdr:cNvPr>
        <xdr:cNvCxnSpPr/>
      </xdr:nvCxnSpPr>
      <xdr:spPr>
        <a:xfrm flipV="1">
          <a:off x="13512800" y="148807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C29ABDDC-AFD8-4835-A3E4-E8FE3A0B7BE1}"/>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21B966E5-4AF0-4DA8-958B-AF7105EAADD4}"/>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B4A9604-C507-490E-9A4E-CD4410E18C6B}"/>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DBEDB654-DA56-4C08-BE19-730D34E293C5}"/>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7D92D7C-D275-4EF0-8977-7A3F8AE1E26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8872BED-3A40-47DC-8530-1AF3EFD2D6F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4DD88D2-00ED-4FEF-9E7B-78752D6DA6E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4870576-232F-42A8-A02E-9BB76DA325D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0FB093F-D3E9-4EF0-8183-F8C2A4AA2C1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a:extLst>
            <a:ext uri="{FF2B5EF4-FFF2-40B4-BE49-F238E27FC236}">
              <a16:creationId xmlns:a16="http://schemas.microsoft.com/office/drawing/2014/main" id="{6BCA38DF-9CB3-4DFE-811D-2B198590EA79}"/>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a:extLst>
            <a:ext uri="{FF2B5EF4-FFF2-40B4-BE49-F238E27FC236}">
              <a16:creationId xmlns:a16="http://schemas.microsoft.com/office/drawing/2014/main" id="{E4ABA85A-B1BE-4259-AF88-0F52F2217835}"/>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a:extLst>
            <a:ext uri="{FF2B5EF4-FFF2-40B4-BE49-F238E27FC236}">
              <a16:creationId xmlns:a16="http://schemas.microsoft.com/office/drawing/2014/main" id="{1A332D04-44B0-4DDD-9B6B-CA71E85A086C}"/>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a:extLst>
            <a:ext uri="{FF2B5EF4-FFF2-40B4-BE49-F238E27FC236}">
              <a16:creationId xmlns:a16="http://schemas.microsoft.com/office/drawing/2014/main" id="{94B75CF4-4055-49FC-820E-C590665611CA}"/>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F37B2D0F-B4D8-4132-B087-8F0B8FF8C2D8}"/>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23E28D71-DEBB-4D68-8C3C-D71BC1A9C9E1}"/>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a:extLst>
            <a:ext uri="{FF2B5EF4-FFF2-40B4-BE49-F238E27FC236}">
              <a16:creationId xmlns:a16="http://schemas.microsoft.com/office/drawing/2014/main" id="{06D313EE-75F5-4C8C-BCCC-2E2249470736}"/>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a:extLst>
            <a:ext uri="{FF2B5EF4-FFF2-40B4-BE49-F238E27FC236}">
              <a16:creationId xmlns:a16="http://schemas.microsoft.com/office/drawing/2014/main" id="{B49AA8D7-5F5B-4FCF-A7DC-F539126B8B19}"/>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a:extLst>
            <a:ext uri="{FF2B5EF4-FFF2-40B4-BE49-F238E27FC236}">
              <a16:creationId xmlns:a16="http://schemas.microsoft.com/office/drawing/2014/main" id="{E05A6936-DB78-495C-8FAB-C23E525D9291}"/>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a:extLst>
            <a:ext uri="{FF2B5EF4-FFF2-40B4-BE49-F238E27FC236}">
              <a16:creationId xmlns:a16="http://schemas.microsoft.com/office/drawing/2014/main" id="{A6FEBF8D-59D3-4E55-98BD-A5886B6688DD}"/>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8074888C-E5C4-4C34-AABE-E42767E8279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4631D5E-5C15-4D5F-82B8-CB8FD2DED7D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348DBC5-DDD1-4556-9210-56E1D53961E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DD90CC1-5FE5-4369-871C-736F8D221B1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11B91C29-B66B-45B0-AF8C-803902D32D2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E524823-A19D-43DA-9507-2B3C78529D5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FE0FED9D-FDC3-4792-AA1F-E6278B596AE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8B9C28C-C2DB-4240-B23E-7940C74F046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F19A742-1BF1-4F0D-B9B8-3299B4FA83E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BBF3DA51-80E8-4F8A-B8C8-2B8FDE01AED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5D7AAC8-515F-408F-A062-8218C3DC65A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DDA1CBBD-E6A3-4164-8A9E-290FD19412F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380B783-1D4D-480A-AC57-7160EFB9A1F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平成１７年度以降、退職者不補充や採用抑制を続けており、今後も退職者の補充を必要最小限度に留め、定員管理の適正化に努める。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24565EB-8745-4C6E-B1A5-27F82AEDBF5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0A31B54-3B28-4EB4-B9C0-33077019666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5D9CA3D-134D-47BF-A1CC-7CC0F0743DD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173A5EB-CA5E-4810-A957-60F098EDD9B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EFB4FE16-9BAF-45D7-8D4A-94BB792060C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87DCDE4B-7E2C-4EEC-9E9F-25D3F1C7F05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EAF716D-0840-496C-976C-B72A2529A48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3E290A16-446D-4FD6-A611-12ABEC6E2C4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B0CAB419-1CD0-49CB-BD27-8A84FD62245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1602AA06-1F9B-4787-B2E6-D600B0ADD90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FE2015C4-2735-489A-B6B0-EFF8D54738D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83A93555-A78F-42CC-BAFF-E99F4D522D1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14A16DEF-FE52-4F24-B157-89903F62A61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C318847-E1F6-4A85-9810-02A425C38DD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7FC5E7CD-0C2F-4CC5-9077-C5D15DAA58B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F7B24C92-0913-46F6-94DF-96C691A07DA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3D7B3FF9-0146-4A10-8C94-737D4993A282}"/>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D89CA3C1-2CED-433B-8672-964EAB699B8A}"/>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35F00C67-955D-4D02-A653-EB80681643DD}"/>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D1151F1F-C1A2-45D1-9DF6-97F0704C0819}"/>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C0B74EB2-630F-4941-B9E9-6796B77FC8BF}"/>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36153</xdr:rowOff>
    </xdr:from>
    <xdr:to>
      <xdr:col>81</xdr:col>
      <xdr:colOff>44450</xdr:colOff>
      <xdr:row>64</xdr:row>
      <xdr:rowOff>46609</xdr:rowOff>
    </xdr:to>
    <xdr:cxnSp macro="">
      <xdr:nvCxnSpPr>
        <xdr:cNvPr id="321" name="直線コネクタ 320">
          <a:extLst>
            <a:ext uri="{FF2B5EF4-FFF2-40B4-BE49-F238E27FC236}">
              <a16:creationId xmlns:a16="http://schemas.microsoft.com/office/drawing/2014/main" id="{A4E7DEF8-F4C8-4398-9372-3836F5BDBE1D}"/>
            </a:ext>
          </a:extLst>
        </xdr:cNvPr>
        <xdr:cNvCxnSpPr/>
      </xdr:nvCxnSpPr>
      <xdr:spPr>
        <a:xfrm>
          <a:off x="16179800" y="11008953"/>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67106456-900F-4429-BD34-32AC8DB5D697}"/>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8BED3440-445C-45BA-9366-16226643646E}"/>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162560</xdr:rowOff>
    </xdr:from>
    <xdr:to>
      <xdr:col>77</xdr:col>
      <xdr:colOff>44450</xdr:colOff>
      <xdr:row>64</xdr:row>
      <xdr:rowOff>36153</xdr:rowOff>
    </xdr:to>
    <xdr:cxnSp macro="">
      <xdr:nvCxnSpPr>
        <xdr:cNvPr id="324" name="直線コネクタ 323">
          <a:extLst>
            <a:ext uri="{FF2B5EF4-FFF2-40B4-BE49-F238E27FC236}">
              <a16:creationId xmlns:a16="http://schemas.microsoft.com/office/drawing/2014/main" id="{D73FAB61-845F-4AFB-A929-E7318A679DAD}"/>
            </a:ext>
          </a:extLst>
        </xdr:cNvPr>
        <xdr:cNvCxnSpPr/>
      </xdr:nvCxnSpPr>
      <xdr:spPr>
        <a:xfrm>
          <a:off x="15290800" y="10963910"/>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E3ABBE7B-0745-4B8B-9BD5-24FF047629A3}"/>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EA6F6D67-7B55-42DF-A0E6-95E07A47FF0C}"/>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134408</xdr:rowOff>
    </xdr:from>
    <xdr:to>
      <xdr:col>72</xdr:col>
      <xdr:colOff>203200</xdr:colOff>
      <xdr:row>63</xdr:row>
      <xdr:rowOff>162560</xdr:rowOff>
    </xdr:to>
    <xdr:cxnSp macro="">
      <xdr:nvCxnSpPr>
        <xdr:cNvPr id="327" name="直線コネクタ 326">
          <a:extLst>
            <a:ext uri="{FF2B5EF4-FFF2-40B4-BE49-F238E27FC236}">
              <a16:creationId xmlns:a16="http://schemas.microsoft.com/office/drawing/2014/main" id="{0B856055-53AB-4D4A-9AB8-AD6AE3CEA4DD}"/>
            </a:ext>
          </a:extLst>
        </xdr:cNvPr>
        <xdr:cNvCxnSpPr/>
      </xdr:nvCxnSpPr>
      <xdr:spPr>
        <a:xfrm>
          <a:off x="14401800" y="109357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1141C7D7-B8CE-4C68-B23E-05F60562597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98D38864-8961-4651-B47F-C49B436234DC}"/>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134408</xdr:rowOff>
    </xdr:to>
    <xdr:cxnSp macro="">
      <xdr:nvCxnSpPr>
        <xdr:cNvPr id="330" name="直線コネクタ 329">
          <a:extLst>
            <a:ext uri="{FF2B5EF4-FFF2-40B4-BE49-F238E27FC236}">
              <a16:creationId xmlns:a16="http://schemas.microsoft.com/office/drawing/2014/main" id="{8BE43682-8946-4698-A5F9-A64BEE606D83}"/>
            </a:ext>
          </a:extLst>
        </xdr:cNvPr>
        <xdr:cNvCxnSpPr/>
      </xdr:nvCxnSpPr>
      <xdr:spPr>
        <a:xfrm>
          <a:off x="13512800" y="108714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3975D5AC-5AA1-4735-A346-05BABEEFE193}"/>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4D6C69E7-ADC9-4C9A-B309-15D68D541C46}"/>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1D0BDA89-A4C2-47A1-A760-C970BE61F1C3}"/>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741F1257-D9C9-4BD0-A1DC-B842E4445C33}"/>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99E7F93-3C30-45C7-86CC-AE7BA9B7C0D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A524F57-8010-4DDE-ACB8-3741B24EEF9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F116269-98AB-4AE4-A26E-8CB9366CEC1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FCCEB6D-4BD8-4349-80EC-6C89DEF48F8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41EC5A8-C6EB-40E7-82CE-8DE14AA5627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167259</xdr:rowOff>
    </xdr:from>
    <xdr:to>
      <xdr:col>81</xdr:col>
      <xdr:colOff>95250</xdr:colOff>
      <xdr:row>64</xdr:row>
      <xdr:rowOff>97409</xdr:rowOff>
    </xdr:to>
    <xdr:sp macro="" textlink="">
      <xdr:nvSpPr>
        <xdr:cNvPr id="340" name="楕円 339">
          <a:extLst>
            <a:ext uri="{FF2B5EF4-FFF2-40B4-BE49-F238E27FC236}">
              <a16:creationId xmlns:a16="http://schemas.microsoft.com/office/drawing/2014/main" id="{D0548CC1-BBCD-4A71-BCE3-037D0A08F98F}"/>
            </a:ext>
          </a:extLst>
        </xdr:cNvPr>
        <xdr:cNvSpPr/>
      </xdr:nvSpPr>
      <xdr:spPr>
        <a:xfrm>
          <a:off x="169672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139336</xdr:rowOff>
    </xdr:from>
    <xdr:ext cx="762000" cy="259045"/>
    <xdr:sp macro="" textlink="">
      <xdr:nvSpPr>
        <xdr:cNvPr id="341" name="定員管理の状況該当値テキスト">
          <a:extLst>
            <a:ext uri="{FF2B5EF4-FFF2-40B4-BE49-F238E27FC236}">
              <a16:creationId xmlns:a16="http://schemas.microsoft.com/office/drawing/2014/main" id="{BA50A340-0F58-497C-9FCE-239D8C4E0F95}"/>
            </a:ext>
          </a:extLst>
        </xdr:cNvPr>
        <xdr:cNvSpPr txBox="1"/>
      </xdr:nvSpPr>
      <xdr:spPr>
        <a:xfrm>
          <a:off x="17106900" y="109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156803</xdr:rowOff>
    </xdr:from>
    <xdr:to>
      <xdr:col>77</xdr:col>
      <xdr:colOff>95250</xdr:colOff>
      <xdr:row>64</xdr:row>
      <xdr:rowOff>86953</xdr:rowOff>
    </xdr:to>
    <xdr:sp macro="" textlink="">
      <xdr:nvSpPr>
        <xdr:cNvPr id="342" name="楕円 341">
          <a:extLst>
            <a:ext uri="{FF2B5EF4-FFF2-40B4-BE49-F238E27FC236}">
              <a16:creationId xmlns:a16="http://schemas.microsoft.com/office/drawing/2014/main" id="{67DF718A-4406-4BED-9254-D26FA82BF5C4}"/>
            </a:ext>
          </a:extLst>
        </xdr:cNvPr>
        <xdr:cNvSpPr/>
      </xdr:nvSpPr>
      <xdr:spPr>
        <a:xfrm>
          <a:off x="16129000" y="109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71730</xdr:rowOff>
    </xdr:from>
    <xdr:ext cx="736600" cy="259045"/>
    <xdr:sp macro="" textlink="">
      <xdr:nvSpPr>
        <xdr:cNvPr id="343" name="テキスト ボックス 342">
          <a:extLst>
            <a:ext uri="{FF2B5EF4-FFF2-40B4-BE49-F238E27FC236}">
              <a16:creationId xmlns:a16="http://schemas.microsoft.com/office/drawing/2014/main" id="{F6DDDAE3-2938-4F14-857B-58A3A0E48ABB}"/>
            </a:ext>
          </a:extLst>
        </xdr:cNvPr>
        <xdr:cNvSpPr txBox="1"/>
      </xdr:nvSpPr>
      <xdr:spPr>
        <a:xfrm>
          <a:off x="15798800" y="110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111760</xdr:rowOff>
    </xdr:from>
    <xdr:to>
      <xdr:col>73</xdr:col>
      <xdr:colOff>44450</xdr:colOff>
      <xdr:row>64</xdr:row>
      <xdr:rowOff>41910</xdr:rowOff>
    </xdr:to>
    <xdr:sp macro="" textlink="">
      <xdr:nvSpPr>
        <xdr:cNvPr id="344" name="楕円 343">
          <a:extLst>
            <a:ext uri="{FF2B5EF4-FFF2-40B4-BE49-F238E27FC236}">
              <a16:creationId xmlns:a16="http://schemas.microsoft.com/office/drawing/2014/main" id="{69DF1CBC-7A2F-466C-8208-00E932E0A8A8}"/>
            </a:ext>
          </a:extLst>
        </xdr:cNvPr>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45" name="テキスト ボックス 344">
          <a:extLst>
            <a:ext uri="{FF2B5EF4-FFF2-40B4-BE49-F238E27FC236}">
              <a16:creationId xmlns:a16="http://schemas.microsoft.com/office/drawing/2014/main" id="{E4087488-73E5-4748-AB01-72643EB638A9}"/>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83608</xdr:rowOff>
    </xdr:from>
    <xdr:to>
      <xdr:col>68</xdr:col>
      <xdr:colOff>203200</xdr:colOff>
      <xdr:row>64</xdr:row>
      <xdr:rowOff>13758</xdr:rowOff>
    </xdr:to>
    <xdr:sp macro="" textlink="">
      <xdr:nvSpPr>
        <xdr:cNvPr id="346" name="楕円 345">
          <a:extLst>
            <a:ext uri="{FF2B5EF4-FFF2-40B4-BE49-F238E27FC236}">
              <a16:creationId xmlns:a16="http://schemas.microsoft.com/office/drawing/2014/main" id="{C32EB4C3-7904-4B3B-9139-A7C616B17E54}"/>
            </a:ext>
          </a:extLst>
        </xdr:cNvPr>
        <xdr:cNvSpPr/>
      </xdr:nvSpPr>
      <xdr:spPr>
        <a:xfrm>
          <a:off x="14351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169985</xdr:rowOff>
    </xdr:from>
    <xdr:ext cx="762000" cy="259045"/>
    <xdr:sp macro="" textlink="">
      <xdr:nvSpPr>
        <xdr:cNvPr id="347" name="テキスト ボックス 346">
          <a:extLst>
            <a:ext uri="{FF2B5EF4-FFF2-40B4-BE49-F238E27FC236}">
              <a16:creationId xmlns:a16="http://schemas.microsoft.com/office/drawing/2014/main" id="{3E6E8D40-4AEB-40BF-890C-1DB59CEFAFA2}"/>
            </a:ext>
          </a:extLst>
        </xdr:cNvPr>
        <xdr:cNvSpPr txBox="1"/>
      </xdr:nvSpPr>
      <xdr:spPr>
        <a:xfrm>
          <a:off x="14020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48" name="楕円 347">
          <a:extLst>
            <a:ext uri="{FF2B5EF4-FFF2-40B4-BE49-F238E27FC236}">
              <a16:creationId xmlns:a16="http://schemas.microsoft.com/office/drawing/2014/main" id="{5E74D1DD-8759-476D-B61B-637BBCA5B1A7}"/>
            </a:ext>
          </a:extLst>
        </xdr:cNvPr>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49" name="テキスト ボックス 348">
          <a:extLst>
            <a:ext uri="{FF2B5EF4-FFF2-40B4-BE49-F238E27FC236}">
              <a16:creationId xmlns:a16="http://schemas.microsoft.com/office/drawing/2014/main" id="{4A7D26DD-9022-46DB-8E86-A207461F041E}"/>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9C79FB0-FDBA-4E76-B316-DAE86F65703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72676D5F-D1C7-4D26-BD5D-65A433AC95E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3A38B7E2-819B-421E-82FD-4D3284F65C7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5B485D55-C4C2-4630-8F77-334BE55BE23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659B662D-25E9-4B42-AB57-D0B419CAB7C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F4A5BC7A-A97C-4AB4-9565-4FDEC4B2E3B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ACBC8415-C589-4FD6-85DC-2143FBA6905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27E36203-DFE6-4494-8DCA-B5FE0EDA843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6A3D4BF-33E6-456D-B207-1F9834CC4ED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A95075D-79A4-4E23-B26C-AF5D8C0D6E5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87FD89B4-1E71-4057-8D4A-E7C213BE366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5921F312-DB21-4FF1-933D-CD31EED72FC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1DC0DA81-43B9-45C8-A4F2-000DA6BC81A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類似団体と比較して良好な数値となっている。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しかし、大規模事業に要した起債の償還開始や、高台整備事業に伴う起債発行により、数値が悪化傾向にあり、他団体との差も縮まっている。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起債発行を財源とする事業の厳格化に努め、財政健全化を図る。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6BAFAD51-FCFF-4A42-9A74-7C7511F661A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938F88DE-D502-4345-BFC8-B0E21566039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64345681-9D03-4C82-811A-4195B06B668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8FF38725-0C00-4183-968C-DA3E01CD69D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2C7C8D45-8201-49E9-9E72-B448CD902F6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5F954101-4EEB-4C26-9959-188D70E6172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21FF6FBB-06F5-416B-AEB4-A6BA1B0FE38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F94BBEE-C736-42E6-B34A-0089BE69429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247EC85A-5730-490A-B444-31CE8B3489F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17C14380-F106-47F0-8839-9029C514494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FEBAEB66-1C51-4C90-92BA-7C9463992AC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5B0722D-1BDE-48FA-9C22-33F8FAA60B4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FF26D8D-E71E-49E6-AE40-A2C93A0B0CF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D2B8FC07-0F87-40BB-8450-6412CFAEA5EB}"/>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417C04C2-6064-4BF8-AFA0-FEBACFD89BCA}"/>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57528F13-57EB-4449-B2B0-28146DE39E3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42696F3C-88DD-4F42-B1B1-366018E7D90E}"/>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F65655BC-4850-4685-89C1-2486F35B3582}"/>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136652</xdr:rowOff>
    </xdr:to>
    <xdr:cxnSp macro="">
      <xdr:nvCxnSpPr>
        <xdr:cNvPr id="381" name="直線コネクタ 380">
          <a:extLst>
            <a:ext uri="{FF2B5EF4-FFF2-40B4-BE49-F238E27FC236}">
              <a16:creationId xmlns:a16="http://schemas.microsoft.com/office/drawing/2014/main" id="{D5F7C9B5-A88F-40DF-8F9F-0BF3E3557A04}"/>
            </a:ext>
          </a:extLst>
        </xdr:cNvPr>
        <xdr:cNvCxnSpPr/>
      </xdr:nvCxnSpPr>
      <xdr:spPr>
        <a:xfrm>
          <a:off x="16179800" y="68884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66E1F2F4-537F-4BB3-9C7F-22AB9C300E6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AEA6B91D-729B-4FE3-8586-19C84364F061}"/>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2E7F68CD-E939-42A2-A6F8-6B99C29A3598}"/>
            </a:ext>
          </a:extLst>
        </xdr:cNvPr>
        <xdr:cNvCxnSpPr/>
      </xdr:nvCxnSpPr>
      <xdr:spPr>
        <a:xfrm>
          <a:off x="15290800" y="68498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B0296A82-31C0-40FE-91E4-77DCFE434F3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3D37150C-6DDF-4F31-A257-144F299AC375}"/>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163322</xdr:rowOff>
    </xdr:to>
    <xdr:cxnSp macro="">
      <xdr:nvCxnSpPr>
        <xdr:cNvPr id="387" name="直線コネクタ 386">
          <a:extLst>
            <a:ext uri="{FF2B5EF4-FFF2-40B4-BE49-F238E27FC236}">
              <a16:creationId xmlns:a16="http://schemas.microsoft.com/office/drawing/2014/main" id="{A7E7840C-865E-4EF2-80A5-BE34556F2158}"/>
            </a:ext>
          </a:extLst>
        </xdr:cNvPr>
        <xdr:cNvCxnSpPr/>
      </xdr:nvCxnSpPr>
      <xdr:spPr>
        <a:xfrm>
          <a:off x="14401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92CF084F-95AD-464A-A47F-0960471C6C9B}"/>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53977EC2-1813-49E4-88CC-DBC4C3D1DB5B}"/>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115062</xdr:rowOff>
    </xdr:to>
    <xdr:cxnSp macro="">
      <xdr:nvCxnSpPr>
        <xdr:cNvPr id="390" name="直線コネクタ 389">
          <a:extLst>
            <a:ext uri="{FF2B5EF4-FFF2-40B4-BE49-F238E27FC236}">
              <a16:creationId xmlns:a16="http://schemas.microsoft.com/office/drawing/2014/main" id="{CA8AF0C7-2971-4601-A3E9-E6004510FDA6}"/>
            </a:ext>
          </a:extLst>
        </xdr:cNvPr>
        <xdr:cNvCxnSpPr/>
      </xdr:nvCxnSpPr>
      <xdr:spPr>
        <a:xfrm>
          <a:off x="13512800" y="674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F974CFEB-99D6-4C44-B1BD-B2E12523007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3E94A7BE-4370-4B23-9A7C-45CBCF64712E}"/>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6EDA12CC-CDB7-4757-BCDD-C3D0651EC3ED}"/>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6E4F27D1-4BF0-4283-8A91-B4BB2B288C44}"/>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B44B24C-5686-47C1-98D5-BEB0B47AEC4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70A6891-E3B5-432B-ABE4-B1340657BF2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BD0095A-7F67-4F45-8F78-FAE7BA9A7CF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FB3FEE0-37F8-438F-9601-BD2E95E7E49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469196F-6071-4690-BF34-E5779651B26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0" name="楕円 399">
          <a:extLst>
            <a:ext uri="{FF2B5EF4-FFF2-40B4-BE49-F238E27FC236}">
              <a16:creationId xmlns:a16="http://schemas.microsoft.com/office/drawing/2014/main" id="{91A30E76-C4DF-46FD-A478-5E2EBBFDB335}"/>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1" name="公債費負担の状況該当値テキスト">
          <a:extLst>
            <a:ext uri="{FF2B5EF4-FFF2-40B4-BE49-F238E27FC236}">
              <a16:creationId xmlns:a16="http://schemas.microsoft.com/office/drawing/2014/main" id="{35E4A7C0-4A07-4318-B3CD-23AE433B832C}"/>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E0A5B71D-5E30-4B90-B13D-9E2659E696B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a:extLst>
            <a:ext uri="{FF2B5EF4-FFF2-40B4-BE49-F238E27FC236}">
              <a16:creationId xmlns:a16="http://schemas.microsoft.com/office/drawing/2014/main" id="{592437C5-1B49-4EB9-9649-2EE396040489}"/>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4" name="楕円 403">
          <a:extLst>
            <a:ext uri="{FF2B5EF4-FFF2-40B4-BE49-F238E27FC236}">
              <a16:creationId xmlns:a16="http://schemas.microsoft.com/office/drawing/2014/main" id="{E7794766-C97A-4E81-9E15-553E7CD9F7E4}"/>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B04C2387-9B80-4560-B541-4C7868DE39B1}"/>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6" name="楕円 405">
          <a:extLst>
            <a:ext uri="{FF2B5EF4-FFF2-40B4-BE49-F238E27FC236}">
              <a16:creationId xmlns:a16="http://schemas.microsoft.com/office/drawing/2014/main" id="{5B1E81F2-A5C9-4529-87E6-F48032A47B6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7" name="テキスト ボックス 406">
          <a:extLst>
            <a:ext uri="{FF2B5EF4-FFF2-40B4-BE49-F238E27FC236}">
              <a16:creationId xmlns:a16="http://schemas.microsoft.com/office/drawing/2014/main" id="{D1B3A6DA-26F3-446A-9BED-F371040EF5CA}"/>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a:extLst>
            <a:ext uri="{FF2B5EF4-FFF2-40B4-BE49-F238E27FC236}">
              <a16:creationId xmlns:a16="http://schemas.microsoft.com/office/drawing/2014/main" id="{B0338489-2264-4C99-8510-4909A17C3D2B}"/>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1B2ED5DC-5092-447A-A627-AE1136872BD1}"/>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B1AAAE65-EF8D-4564-8BFE-D92E2089897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12C264F-6B86-44B0-BA97-55186E8A85F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16432B7-57D8-4B28-A9FE-B321F78B3D3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7FCFDD3-4F16-4FBC-88BB-76893E66783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4B09FE8-5F96-4FF9-90E0-70E37C111BD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1C9CBCB-7911-4308-81AD-96BC97F6299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86F7369-4814-4F24-8BF3-075AA84BE6C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99C742A-2C84-4CA6-B1E8-80BEF0BA5B8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F442518-9DB7-44A2-9D45-37C7056B824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D316CBE-A6CC-40FE-A441-C668136E80A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33DC91C-D1D9-4EA4-9004-B7CC6CC7A6C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30D9AD3-0DEE-419E-9240-AB66C16612D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D7087A5-1885-4DB8-81D3-9128F667493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類似団体と比較して大幅に下回る数値となっている。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大規模事業の起債償還開始や、高台整備事業等に伴う地方債残高の増加、収支不足を補うための基金等の取り崩しにより、急激に数値が悪化している。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橋梁など社会資本の長寿命化や公共施設等の適正管理などに伴う地方債発行を継続しなけらばならないため、国庫補助金など特定財源を活用し、過疎対策事業債等の交付税措置の高い地方債を財源とすること、高額な事業実施時期を延伸、又は実施期間の複数年化を図り、将来負担の悪化を防ぐ。</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9894C37-CE7C-48D9-90BD-D1E218CD7C6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509D502-1ECC-45C0-9C3F-6B14C3EBE60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7708998-A996-4079-9645-DCEB0E4B175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1C6C58DD-CD70-45B9-A3D4-86B424DCD02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E570AE1-5FDC-4802-B855-40E7AEB4837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FB43E4C4-5F54-4B58-9124-14661E1D3D6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CD3C4589-23FC-4241-BE12-6E760160EC7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BBD35EAB-E3DE-4EC9-B47F-6C6F1A43E5B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AD7B38DA-3F04-44AA-A72C-91A0E279D17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4B43F3D-0C8B-4E5C-9004-6EC9EC38F40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282E146C-DA70-4C1F-99AD-729F9E7354F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4758CF0-0D46-4A15-B089-B159EA34A5F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1AE03F9C-5D3F-496D-B273-55C8B6E859B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A7C782E-9EBA-454B-8077-364B25FE609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37FE855-2FCA-4A2A-A947-E5EBE835366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DD9941CC-346A-4727-ADBE-A88CBDB87774}"/>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C407C577-CC52-46C3-8B94-3C0153BF9356}"/>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6208CE6A-3267-4C33-85D2-120F2E5EF5AF}"/>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2B6844BA-6FB5-43C3-B5F6-1CBDC5899E4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893C267-9A35-4A45-9BCF-1037056C1FE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60325</xdr:rowOff>
    </xdr:to>
    <xdr:cxnSp macro="">
      <xdr:nvCxnSpPr>
        <xdr:cNvPr id="443" name="直線コネクタ 442">
          <a:extLst>
            <a:ext uri="{FF2B5EF4-FFF2-40B4-BE49-F238E27FC236}">
              <a16:creationId xmlns:a16="http://schemas.microsoft.com/office/drawing/2014/main" id="{76E05A1B-9358-42FC-A456-04D492A912E3}"/>
            </a:ext>
          </a:extLst>
        </xdr:cNvPr>
        <xdr:cNvCxnSpPr/>
      </xdr:nvCxnSpPr>
      <xdr:spPr>
        <a:xfrm>
          <a:off x="16179800" y="258783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272259BC-05B1-4636-9C21-91D5FBCB4EAC}"/>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9B265FC3-AD8D-4ED6-BF3C-7FB6C6AF97E1}"/>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16087</xdr:rowOff>
    </xdr:from>
    <xdr:to>
      <xdr:col>77</xdr:col>
      <xdr:colOff>44450</xdr:colOff>
      <xdr:row>15</xdr:row>
      <xdr:rowOff>42898</xdr:rowOff>
    </xdr:to>
    <xdr:cxnSp macro="">
      <xdr:nvCxnSpPr>
        <xdr:cNvPr id="446" name="直線コネクタ 445">
          <a:extLst>
            <a:ext uri="{FF2B5EF4-FFF2-40B4-BE49-F238E27FC236}">
              <a16:creationId xmlns:a16="http://schemas.microsoft.com/office/drawing/2014/main" id="{33F06DE5-BE78-4EB8-9A81-5E1CE663ED66}"/>
            </a:ext>
          </a:extLst>
        </xdr:cNvPr>
        <xdr:cNvCxnSpPr/>
      </xdr:nvCxnSpPr>
      <xdr:spPr>
        <a:xfrm flipV="1">
          <a:off x="15290800" y="258783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3D403C3B-7C40-43B1-A095-6C0834F3052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57F470F7-6556-4C40-B998-0085F4911212}"/>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25329</xdr:rowOff>
    </xdr:from>
    <xdr:to>
      <xdr:col>72</xdr:col>
      <xdr:colOff>203200</xdr:colOff>
      <xdr:row>15</xdr:row>
      <xdr:rowOff>42898</xdr:rowOff>
    </xdr:to>
    <xdr:cxnSp macro="">
      <xdr:nvCxnSpPr>
        <xdr:cNvPr id="449" name="直線コネクタ 448">
          <a:extLst>
            <a:ext uri="{FF2B5EF4-FFF2-40B4-BE49-F238E27FC236}">
              <a16:creationId xmlns:a16="http://schemas.microsoft.com/office/drawing/2014/main" id="{9916F995-6865-4246-BF89-9EC9093ADB23}"/>
            </a:ext>
          </a:extLst>
        </xdr:cNvPr>
        <xdr:cNvCxnSpPr/>
      </xdr:nvCxnSpPr>
      <xdr:spPr>
        <a:xfrm>
          <a:off x="14401800" y="2425629"/>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D83DF86A-B6BB-400F-81E6-92EFB5BDC688}"/>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9B1E36E6-55F0-4B93-85C7-B79F3E08DB3B}"/>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2" name="フローチャート: 判断 451">
          <a:extLst>
            <a:ext uri="{FF2B5EF4-FFF2-40B4-BE49-F238E27FC236}">
              <a16:creationId xmlns:a16="http://schemas.microsoft.com/office/drawing/2014/main" id="{F4790DD1-E297-4712-A844-7312E9F09EB4}"/>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BDEBBD96-FBB2-4111-9601-11F95827FBBE}"/>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4" name="フローチャート: 判断 453">
          <a:extLst>
            <a:ext uri="{FF2B5EF4-FFF2-40B4-BE49-F238E27FC236}">
              <a16:creationId xmlns:a16="http://schemas.microsoft.com/office/drawing/2014/main" id="{3BD343CD-84A1-4725-9810-CCAF3449404E}"/>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742717EE-7A3B-4224-8AE3-761D9F14D27C}"/>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BEB884A-F89C-4316-A9D4-AE16C2A73D0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B432064-D98F-4D63-90D0-6D803227483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B0AA62E-077D-4F81-8C3A-034180ADBC5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009532F-0B1F-43F6-92B9-FDAE6C895BE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3D5C2C6-C544-436C-913F-0BA2C0E9809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1" name="楕円 460">
          <a:extLst>
            <a:ext uri="{FF2B5EF4-FFF2-40B4-BE49-F238E27FC236}">
              <a16:creationId xmlns:a16="http://schemas.microsoft.com/office/drawing/2014/main" id="{909975BE-744B-4862-86DB-0A2DCC7B12CD}"/>
            </a:ext>
          </a:extLst>
        </xdr:cNvPr>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2" name="将来負担の状況該当値テキスト">
          <a:extLst>
            <a:ext uri="{FF2B5EF4-FFF2-40B4-BE49-F238E27FC236}">
              <a16:creationId xmlns:a16="http://schemas.microsoft.com/office/drawing/2014/main" id="{35F8B162-B893-4287-B917-BD99AD60E5BC}"/>
            </a:ext>
          </a:extLst>
        </xdr:cNvPr>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136737</xdr:rowOff>
    </xdr:from>
    <xdr:to>
      <xdr:col>77</xdr:col>
      <xdr:colOff>95250</xdr:colOff>
      <xdr:row>15</xdr:row>
      <xdr:rowOff>66887</xdr:rowOff>
    </xdr:to>
    <xdr:sp macro="" textlink="">
      <xdr:nvSpPr>
        <xdr:cNvPr id="463" name="楕円 462">
          <a:extLst>
            <a:ext uri="{FF2B5EF4-FFF2-40B4-BE49-F238E27FC236}">
              <a16:creationId xmlns:a16="http://schemas.microsoft.com/office/drawing/2014/main" id="{5E895094-7F97-43DC-8DCF-02C863CF2CCF}"/>
            </a:ext>
          </a:extLst>
        </xdr:cNvPr>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51664</xdr:rowOff>
    </xdr:from>
    <xdr:ext cx="736600" cy="259045"/>
    <xdr:sp macro="" textlink="">
      <xdr:nvSpPr>
        <xdr:cNvPr id="464" name="テキスト ボックス 463">
          <a:extLst>
            <a:ext uri="{FF2B5EF4-FFF2-40B4-BE49-F238E27FC236}">
              <a16:creationId xmlns:a16="http://schemas.microsoft.com/office/drawing/2014/main" id="{24E22CD1-D421-4693-8899-30B79055CD70}"/>
            </a:ext>
          </a:extLst>
        </xdr:cNvPr>
        <xdr:cNvSpPr txBox="1"/>
      </xdr:nvSpPr>
      <xdr:spPr>
        <a:xfrm>
          <a:off x="15798800" y="262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163548</xdr:rowOff>
    </xdr:from>
    <xdr:to>
      <xdr:col>73</xdr:col>
      <xdr:colOff>44450</xdr:colOff>
      <xdr:row>15</xdr:row>
      <xdr:rowOff>93698</xdr:rowOff>
    </xdr:to>
    <xdr:sp macro="" textlink="">
      <xdr:nvSpPr>
        <xdr:cNvPr id="465" name="楕円 464">
          <a:extLst>
            <a:ext uri="{FF2B5EF4-FFF2-40B4-BE49-F238E27FC236}">
              <a16:creationId xmlns:a16="http://schemas.microsoft.com/office/drawing/2014/main" id="{C1D0CA52-F554-4172-BB21-CFCCA8E5260F}"/>
            </a:ext>
          </a:extLst>
        </xdr:cNvPr>
        <xdr:cNvSpPr/>
      </xdr:nvSpPr>
      <xdr:spPr>
        <a:xfrm>
          <a:off x="15240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78475</xdr:rowOff>
    </xdr:from>
    <xdr:ext cx="762000" cy="259045"/>
    <xdr:sp macro="" textlink="">
      <xdr:nvSpPr>
        <xdr:cNvPr id="466" name="テキスト ボックス 465">
          <a:extLst>
            <a:ext uri="{FF2B5EF4-FFF2-40B4-BE49-F238E27FC236}">
              <a16:creationId xmlns:a16="http://schemas.microsoft.com/office/drawing/2014/main" id="{156B2FCE-F1A6-4B91-B8BF-9911F65F2956}"/>
            </a:ext>
          </a:extLst>
        </xdr:cNvPr>
        <xdr:cNvSpPr txBox="1"/>
      </xdr:nvSpPr>
      <xdr:spPr>
        <a:xfrm>
          <a:off x="14909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145979</xdr:rowOff>
    </xdr:from>
    <xdr:to>
      <xdr:col>68</xdr:col>
      <xdr:colOff>203200</xdr:colOff>
      <xdr:row>14</xdr:row>
      <xdr:rowOff>76129</xdr:rowOff>
    </xdr:to>
    <xdr:sp macro="" textlink="">
      <xdr:nvSpPr>
        <xdr:cNvPr id="467" name="楕円 466">
          <a:extLst>
            <a:ext uri="{FF2B5EF4-FFF2-40B4-BE49-F238E27FC236}">
              <a16:creationId xmlns:a16="http://schemas.microsoft.com/office/drawing/2014/main" id="{49493192-AFA0-4A72-B0FC-E907AFCD0110}"/>
            </a:ext>
          </a:extLst>
        </xdr:cNvPr>
        <xdr:cNvSpPr/>
      </xdr:nvSpPr>
      <xdr:spPr>
        <a:xfrm>
          <a:off x="143510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60906</xdr:rowOff>
    </xdr:from>
    <xdr:ext cx="762000" cy="259045"/>
    <xdr:sp macro="" textlink="">
      <xdr:nvSpPr>
        <xdr:cNvPr id="468" name="テキスト ボックス 467">
          <a:extLst>
            <a:ext uri="{FF2B5EF4-FFF2-40B4-BE49-F238E27FC236}">
              <a16:creationId xmlns:a16="http://schemas.microsoft.com/office/drawing/2014/main" id="{5879E652-0B4C-484A-BA90-6EBFC1B23B87}"/>
            </a:ext>
          </a:extLst>
        </xdr:cNvPr>
        <xdr:cNvSpPr txBox="1"/>
      </xdr:nvSpPr>
      <xdr:spPr>
        <a:xfrm>
          <a:off x="14020800" y="24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6,011
140.74
6,789,166
6,588,711
172,544
3,833,145
7,846,406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類似団体と比較して、下回る数値となっている。</a:t>
          </a:r>
        </a:p>
        <a:p>
          <a:r>
            <a:rPr kumimoji="1" lang="ja-JP" altLang="en-US" sz="1300">
              <a:latin typeface="ＭＳ Ｐゴシック" panose="020B0600070205080204" pitchFamily="50" charset="-128"/>
              <a:ea typeface="ＭＳ Ｐゴシック" panose="020B0600070205080204" pitchFamily="50" charset="-128"/>
            </a:rPr>
            <a:t>　平成１７年度以降、退職者不補充及び必要最小限度の補充に留めており、今後も人件費の抑制に努める。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経常的な事務経費の削減に努めており、類似団体平均値と近接した値となっている。今後も「行財政改革プラン」に掲げている毎年３％以上の削減（一般財源べース）に努め、適正化を図る。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3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154432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類似団体と比較して近接した数値となっている。</a:t>
          </a:r>
        </a:p>
        <a:p>
          <a:r>
            <a:rPr kumimoji="1" lang="ja-JP" altLang="en-US" sz="1300">
              <a:latin typeface="ＭＳ Ｐゴシック" panose="020B0600070205080204" pitchFamily="50" charset="-128"/>
              <a:ea typeface="ＭＳ Ｐゴシック" panose="020B0600070205080204" pitchFamily="50" charset="-128"/>
            </a:rPr>
            <a:t>　健康診断、健康相談など定期的に実施し、自立した生活が送れるように保健活動に努める。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36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類似団体と同程度の数値で推移しているが、病院会計の収支不足を補う財政補填の増加が見込まれるため、各会計の経費節減などを求めていく方針である。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病院建設事業や高台整備事業など大規模事業に要する起債、継続的な臨時財政対策債の発行により、公債費は高い数値となっている。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今後は、事業の取捨選択に努め、起債発行を抑制し、適正な地方債管理に努める。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78</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943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134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1341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153670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46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39088</xdr:rowOff>
    </xdr:from>
    <xdr:to>
      <xdr:col>29</xdr:col>
      <xdr:colOff>127000</xdr:colOff>
      <xdr:row>13</xdr:row>
      <xdr:rowOff>46030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15563"/>
          <a:ext cx="647700" cy="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46030</xdr:rowOff>
    </xdr:from>
    <xdr:to>
      <xdr:col>26</xdr:col>
      <xdr:colOff>50800</xdr:colOff>
      <xdr:row>13</xdr:row>
      <xdr:rowOff>88892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22505"/>
          <a:ext cx="698500" cy="4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88892</xdr:rowOff>
    </xdr:from>
    <xdr:to>
      <xdr:col>22</xdr:col>
      <xdr:colOff>114300</xdr:colOff>
      <xdr:row>14</xdr:row>
      <xdr:rowOff>52728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65367"/>
          <a:ext cx="698500" cy="1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52728</xdr:rowOff>
    </xdr:from>
    <xdr:to>
      <xdr:col>18</xdr:col>
      <xdr:colOff>177800</xdr:colOff>
      <xdr:row>14</xdr:row>
      <xdr:rowOff>75710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00653"/>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159738</xdr:rowOff>
    </xdr:from>
    <xdr:to>
      <xdr:col>29</xdr:col>
      <xdr:colOff>177800</xdr:colOff>
      <xdr:row>13</xdr:row>
      <xdr:rowOff>89888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4815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166680</xdr:rowOff>
    </xdr:from>
    <xdr:to>
      <xdr:col>26</xdr:col>
      <xdr:colOff>101600</xdr:colOff>
      <xdr:row>13</xdr:row>
      <xdr:rowOff>96830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7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107007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4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38092</xdr:rowOff>
    </xdr:from>
    <xdr:to>
      <xdr:col>22</xdr:col>
      <xdr:colOff>165100</xdr:colOff>
      <xdr:row>13</xdr:row>
      <xdr:rowOff>139692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149869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8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1928</xdr:rowOff>
    </xdr:from>
    <xdr:to>
      <xdr:col>19</xdr:col>
      <xdr:colOff>38100</xdr:colOff>
      <xdr:row>14</xdr:row>
      <xdr:rowOff>103528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113705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24910</xdr:rowOff>
    </xdr:from>
    <xdr:to>
      <xdr:col>15</xdr:col>
      <xdr:colOff>101600</xdr:colOff>
      <xdr:row>14</xdr:row>
      <xdr:rowOff>126510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136687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179072</xdr:rowOff>
    </xdr:from>
    <xdr:to>
      <xdr:col>29</xdr:col>
      <xdr:colOff>127000</xdr:colOff>
      <xdr:row>36</xdr:row>
      <xdr:rowOff>93216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89422"/>
          <a:ext cx="647700" cy="25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93216</xdr:rowOff>
    </xdr:from>
    <xdr:to>
      <xdr:col>26</xdr:col>
      <xdr:colOff>50800</xdr:colOff>
      <xdr:row>37</xdr:row>
      <xdr:rowOff>535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46466"/>
          <a:ext cx="698500" cy="7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535</xdr:rowOff>
    </xdr:from>
    <xdr:to>
      <xdr:col>22</xdr:col>
      <xdr:colOff>114300</xdr:colOff>
      <xdr:row>37</xdr:row>
      <xdr:rowOff>22317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25235"/>
          <a:ext cx="6985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22317</xdr:rowOff>
    </xdr:from>
    <xdr:to>
      <xdr:col>18</xdr:col>
      <xdr:colOff>177800</xdr:colOff>
      <xdr:row>37</xdr:row>
      <xdr:rowOff>103063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47017"/>
          <a:ext cx="698500" cy="8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128272</xdr:rowOff>
    </xdr:from>
    <xdr:to>
      <xdr:col>29</xdr:col>
      <xdr:colOff>177800</xdr:colOff>
      <xdr:row>35</xdr:row>
      <xdr:rowOff>229872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316249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42416</xdr:rowOff>
    </xdr:from>
    <xdr:to>
      <xdr:col>26</xdr:col>
      <xdr:colOff>101600</xdr:colOff>
      <xdr:row>36</xdr:row>
      <xdr:rowOff>144016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9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6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121185</xdr:rowOff>
    </xdr:from>
    <xdr:to>
      <xdr:col>22</xdr:col>
      <xdr:colOff>165100</xdr:colOff>
      <xdr:row>37</xdr:row>
      <xdr:rowOff>51335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7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36112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142967</xdr:rowOff>
    </xdr:from>
    <xdr:to>
      <xdr:col>19</xdr:col>
      <xdr:colOff>38100</xdr:colOff>
      <xdr:row>37</xdr:row>
      <xdr:rowOff>73117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57894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52263</xdr:rowOff>
    </xdr:from>
    <xdr:to>
      <xdr:col>15</xdr:col>
      <xdr:colOff>101600</xdr:colOff>
      <xdr:row>37</xdr:row>
      <xdr:rowOff>153863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138640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6,011
140.74
6,789,166
6,588,711
172,544
3,833,145
7,846,406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40023</xdr:rowOff>
    </xdr:from>
    <xdr:to>
      <xdr:col>24</xdr:col>
      <xdr:colOff>63500</xdr:colOff>
      <xdr:row>33</xdr:row>
      <xdr:rowOff>55164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7873"/>
          <a:ext cx="8382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55164</xdr:rowOff>
    </xdr:from>
    <xdr:to>
      <xdr:col>19</xdr:col>
      <xdr:colOff>177800</xdr:colOff>
      <xdr:row>33</xdr:row>
      <xdr:rowOff>61892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301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61892</xdr:rowOff>
    </xdr:from>
    <xdr:to>
      <xdr:col>15</xdr:col>
      <xdr:colOff>50800</xdr:colOff>
      <xdr:row>34</xdr:row>
      <xdr:rowOff>161706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9742"/>
          <a:ext cx="889000" cy="2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155923</xdr:rowOff>
    </xdr:from>
    <xdr:to>
      <xdr:col>10</xdr:col>
      <xdr:colOff>114300</xdr:colOff>
      <xdr:row>34</xdr:row>
      <xdr:rowOff>161706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5223"/>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160673</xdr:rowOff>
    </xdr:from>
    <xdr:to>
      <xdr:col>24</xdr:col>
      <xdr:colOff>114300</xdr:colOff>
      <xdr:row>33</xdr:row>
      <xdr:rowOff>90823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4364</xdr:rowOff>
    </xdr:from>
    <xdr:to>
      <xdr:col>20</xdr:col>
      <xdr:colOff>38100</xdr:colOff>
      <xdr:row>33</xdr:row>
      <xdr:rowOff>105964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122491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11092</xdr:rowOff>
    </xdr:from>
    <xdr:to>
      <xdr:col>15</xdr:col>
      <xdr:colOff>101600</xdr:colOff>
      <xdr:row>33</xdr:row>
      <xdr:rowOff>112692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129219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110906</xdr:rowOff>
    </xdr:from>
    <xdr:to>
      <xdr:col>10</xdr:col>
      <xdr:colOff>165100</xdr:colOff>
      <xdr:row>35</xdr:row>
      <xdr:rowOff>41056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57583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105123</xdr:rowOff>
    </xdr:from>
    <xdr:to>
      <xdr:col>6</xdr:col>
      <xdr:colOff>38100</xdr:colOff>
      <xdr:row>35</xdr:row>
      <xdr:rowOff>35273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51800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0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77325</xdr:rowOff>
    </xdr:from>
    <xdr:to>
      <xdr:col>24</xdr:col>
      <xdr:colOff>63500</xdr:colOff>
      <xdr:row>57</xdr:row>
      <xdr:rowOff>79531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49975"/>
          <a:ext cx="8382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77325</xdr:rowOff>
    </xdr:from>
    <xdr:to>
      <xdr:col>19</xdr:col>
      <xdr:colOff>177800</xdr:colOff>
      <xdr:row>57</xdr:row>
      <xdr:rowOff>78250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49975"/>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61904</xdr:rowOff>
    </xdr:from>
    <xdr:to>
      <xdr:col>15</xdr:col>
      <xdr:colOff>50800</xdr:colOff>
      <xdr:row>57</xdr:row>
      <xdr:rowOff>78250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34554"/>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61904</xdr:rowOff>
    </xdr:from>
    <xdr:to>
      <xdr:col>10</xdr:col>
      <xdr:colOff>114300</xdr:colOff>
      <xdr:row>57</xdr:row>
      <xdr:rowOff>88256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4554"/>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28731</xdr:rowOff>
    </xdr:from>
    <xdr:to>
      <xdr:col>24</xdr:col>
      <xdr:colOff>114300</xdr:colOff>
      <xdr:row>57</xdr:row>
      <xdr:rowOff>130331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51608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26525</xdr:rowOff>
    </xdr:from>
    <xdr:to>
      <xdr:col>20</xdr:col>
      <xdr:colOff>38100</xdr:colOff>
      <xdr:row>57</xdr:row>
      <xdr:rowOff>128125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144652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27450</xdr:rowOff>
    </xdr:from>
    <xdr:to>
      <xdr:col>15</xdr:col>
      <xdr:colOff>101600</xdr:colOff>
      <xdr:row>57</xdr:row>
      <xdr:rowOff>129050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145577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7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11104</xdr:rowOff>
    </xdr:from>
    <xdr:to>
      <xdr:col>10</xdr:col>
      <xdr:colOff>165100</xdr:colOff>
      <xdr:row>57</xdr:row>
      <xdr:rowOff>112704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129231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37456</xdr:rowOff>
    </xdr:from>
    <xdr:to>
      <xdr:col>6</xdr:col>
      <xdr:colOff>38100</xdr:colOff>
      <xdr:row>57</xdr:row>
      <xdr:rowOff>139056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155583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7626</xdr:rowOff>
    </xdr:from>
    <xdr:to>
      <xdr:col>24</xdr:col>
      <xdr:colOff>63500</xdr:colOff>
      <xdr:row>79</xdr:row>
      <xdr:rowOff>22389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2176"/>
          <a:ext cx="8382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22389</xdr:rowOff>
    </xdr:from>
    <xdr:to>
      <xdr:col>19</xdr:col>
      <xdr:colOff>177800</xdr:colOff>
      <xdr:row>79</xdr:row>
      <xdr:rowOff>26448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6939"/>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26448</xdr:rowOff>
    </xdr:from>
    <xdr:to>
      <xdr:col>15</xdr:col>
      <xdr:colOff>50800</xdr:colOff>
      <xdr:row>79</xdr:row>
      <xdr:rowOff>29668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099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29668</xdr:rowOff>
    </xdr:from>
    <xdr:to>
      <xdr:col>10</xdr:col>
      <xdr:colOff>114300</xdr:colOff>
      <xdr:row>79</xdr:row>
      <xdr:rowOff>34886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4218"/>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128276</xdr:rowOff>
    </xdr:from>
    <xdr:to>
      <xdr:col>24</xdr:col>
      <xdr:colOff>114300</xdr:colOff>
      <xdr:row>79</xdr:row>
      <xdr:rowOff>58426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43203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143039</xdr:rowOff>
    </xdr:from>
    <xdr:to>
      <xdr:col>20</xdr:col>
      <xdr:colOff>38100</xdr:colOff>
      <xdr:row>79</xdr:row>
      <xdr:rowOff>73189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64316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147098</xdr:rowOff>
    </xdr:from>
    <xdr:to>
      <xdr:col>15</xdr:col>
      <xdr:colOff>101600</xdr:colOff>
      <xdr:row>79</xdr:row>
      <xdr:rowOff>77248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68375</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150318</xdr:rowOff>
    </xdr:from>
    <xdr:to>
      <xdr:col>10</xdr:col>
      <xdr:colOff>165100</xdr:colOff>
      <xdr:row>79</xdr:row>
      <xdr:rowOff>80468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71595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155536</xdr:rowOff>
    </xdr:from>
    <xdr:to>
      <xdr:col>6</xdr:col>
      <xdr:colOff>38100</xdr:colOff>
      <xdr:row>79</xdr:row>
      <xdr:rowOff>85686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76813</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24605</xdr:rowOff>
    </xdr:from>
    <xdr:to>
      <xdr:col>24</xdr:col>
      <xdr:colOff>63500</xdr:colOff>
      <xdr:row>96</xdr:row>
      <xdr:rowOff>128172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83805"/>
          <a:ext cx="838200" cy="10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24605</xdr:rowOff>
    </xdr:from>
    <xdr:to>
      <xdr:col>19</xdr:col>
      <xdr:colOff>177800</xdr:colOff>
      <xdr:row>97</xdr:row>
      <xdr:rowOff>146678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3805"/>
          <a:ext cx="889000" cy="2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146678</xdr:rowOff>
    </xdr:from>
    <xdr:to>
      <xdr:col>15</xdr:col>
      <xdr:colOff>50800</xdr:colOff>
      <xdr:row>97</xdr:row>
      <xdr:rowOff>163040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7328"/>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163040</xdr:rowOff>
    </xdr:from>
    <xdr:to>
      <xdr:col>10</xdr:col>
      <xdr:colOff>114300</xdr:colOff>
      <xdr:row>98</xdr:row>
      <xdr:rowOff>12729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93690"/>
          <a:ext cx="889000" cy="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77372</xdr:rowOff>
    </xdr:from>
    <xdr:to>
      <xdr:col>24</xdr:col>
      <xdr:colOff>114300</xdr:colOff>
      <xdr:row>97</xdr:row>
      <xdr:rowOff>7522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55799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145255</xdr:rowOff>
    </xdr:from>
    <xdr:to>
      <xdr:col>20</xdr:col>
      <xdr:colOff>38100</xdr:colOff>
      <xdr:row>96</xdr:row>
      <xdr:rowOff>75405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66532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95878</xdr:rowOff>
    </xdr:from>
    <xdr:to>
      <xdr:col>15</xdr:col>
      <xdr:colOff>101600</xdr:colOff>
      <xdr:row>98</xdr:row>
      <xdr:rowOff>26028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112240</xdr:rowOff>
    </xdr:from>
    <xdr:to>
      <xdr:col>10</xdr:col>
      <xdr:colOff>165100</xdr:colOff>
      <xdr:row>98</xdr:row>
      <xdr:rowOff>42390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33517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133379</xdr:rowOff>
    </xdr:from>
    <xdr:to>
      <xdr:col>6</xdr:col>
      <xdr:colOff>38100</xdr:colOff>
      <xdr:row>98</xdr:row>
      <xdr:rowOff>63529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145102</xdr:rowOff>
    </xdr:from>
    <xdr:to>
      <xdr:col>55</xdr:col>
      <xdr:colOff>0</xdr:colOff>
      <xdr:row>35</xdr:row>
      <xdr:rowOff>152299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45852"/>
          <a:ext cx="838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145853</xdr:rowOff>
    </xdr:from>
    <xdr:to>
      <xdr:col>50</xdr:col>
      <xdr:colOff>114300</xdr:colOff>
      <xdr:row>35</xdr:row>
      <xdr:rowOff>152299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03703"/>
          <a:ext cx="889000" cy="3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145853</xdr:rowOff>
    </xdr:from>
    <xdr:to>
      <xdr:col>45</xdr:col>
      <xdr:colOff>177800</xdr:colOff>
      <xdr:row>36</xdr:row>
      <xdr:rowOff>134550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03703"/>
          <a:ext cx="889000" cy="5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134550</xdr:rowOff>
    </xdr:from>
    <xdr:to>
      <xdr:col>41</xdr:col>
      <xdr:colOff>50800</xdr:colOff>
      <xdr:row>36</xdr:row>
      <xdr:rowOff>141898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0675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94302</xdr:rowOff>
    </xdr:from>
    <xdr:to>
      <xdr:col>55</xdr:col>
      <xdr:colOff>50800</xdr:colOff>
      <xdr:row>36</xdr:row>
      <xdr:rowOff>24452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117179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101499</xdr:rowOff>
    </xdr:from>
    <xdr:to>
      <xdr:col>50</xdr:col>
      <xdr:colOff>165100</xdr:colOff>
      <xdr:row>36</xdr:row>
      <xdr:rowOff>31649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48176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7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95053</xdr:rowOff>
    </xdr:from>
    <xdr:to>
      <xdr:col>46</xdr:col>
      <xdr:colOff>38100</xdr:colOff>
      <xdr:row>34</xdr:row>
      <xdr:rowOff>25203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41730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2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83750</xdr:rowOff>
    </xdr:from>
    <xdr:to>
      <xdr:col>41</xdr:col>
      <xdr:colOff>101600</xdr:colOff>
      <xdr:row>37</xdr:row>
      <xdr:rowOff>13900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30427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3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91098</xdr:rowOff>
    </xdr:from>
    <xdr:to>
      <xdr:col>36</xdr:col>
      <xdr:colOff>165100</xdr:colOff>
      <xdr:row>37</xdr:row>
      <xdr:rowOff>21248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37775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137846</xdr:rowOff>
    </xdr:from>
    <xdr:to>
      <xdr:col>55</xdr:col>
      <xdr:colOff>0</xdr:colOff>
      <xdr:row>57</xdr:row>
      <xdr:rowOff>144187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10496"/>
          <a:ext cx="8382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144187</xdr:rowOff>
    </xdr:from>
    <xdr:to>
      <xdr:col>50</xdr:col>
      <xdr:colOff>114300</xdr:colOff>
      <xdr:row>58</xdr:row>
      <xdr:rowOff>38526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16837"/>
          <a:ext cx="889000" cy="6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162409</xdr:rowOff>
    </xdr:from>
    <xdr:to>
      <xdr:col>45</xdr:col>
      <xdr:colOff>177800</xdr:colOff>
      <xdr:row>58</xdr:row>
      <xdr:rowOff>38526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35059"/>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162409</xdr:rowOff>
    </xdr:from>
    <xdr:to>
      <xdr:col>41</xdr:col>
      <xdr:colOff>50800</xdr:colOff>
      <xdr:row>58</xdr:row>
      <xdr:rowOff>17888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35059"/>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87046</xdr:rowOff>
    </xdr:from>
    <xdr:to>
      <xdr:col>55</xdr:col>
      <xdr:colOff>50800</xdr:colOff>
      <xdr:row>58</xdr:row>
      <xdr:rowOff>17196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109923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93387</xdr:rowOff>
    </xdr:from>
    <xdr:to>
      <xdr:col>50</xdr:col>
      <xdr:colOff>165100</xdr:colOff>
      <xdr:row>58</xdr:row>
      <xdr:rowOff>23537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40064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159176</xdr:rowOff>
    </xdr:from>
    <xdr:to>
      <xdr:col>46</xdr:col>
      <xdr:colOff>38100</xdr:colOff>
      <xdr:row>58</xdr:row>
      <xdr:rowOff>89326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105853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111609</xdr:rowOff>
    </xdr:from>
    <xdr:to>
      <xdr:col>41</xdr:col>
      <xdr:colOff>101600</xdr:colOff>
      <xdr:row>58</xdr:row>
      <xdr:rowOff>41759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58286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138538</xdr:rowOff>
    </xdr:from>
    <xdr:to>
      <xdr:col>36</xdr:col>
      <xdr:colOff>165100</xdr:colOff>
      <xdr:row>58</xdr:row>
      <xdr:rowOff>68688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85215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8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133410</xdr:rowOff>
    </xdr:from>
    <xdr:to>
      <xdr:col>55</xdr:col>
      <xdr:colOff>0</xdr:colOff>
      <xdr:row>78</xdr:row>
      <xdr:rowOff>140764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06510"/>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133410</xdr:rowOff>
    </xdr:from>
    <xdr:to>
      <xdr:col>50</xdr:col>
      <xdr:colOff>114300</xdr:colOff>
      <xdr:row>78</xdr:row>
      <xdr:rowOff>155133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06510"/>
          <a:ext cx="8890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145997</xdr:rowOff>
    </xdr:from>
    <xdr:to>
      <xdr:col>45</xdr:col>
      <xdr:colOff>177800</xdr:colOff>
      <xdr:row>78</xdr:row>
      <xdr:rowOff>155133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9097"/>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145997</xdr:rowOff>
    </xdr:from>
    <xdr:to>
      <xdr:col>41</xdr:col>
      <xdr:colOff>50800</xdr:colOff>
      <xdr:row>78</xdr:row>
      <xdr:rowOff>159215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19097"/>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89964</xdr:rowOff>
    </xdr:from>
    <xdr:to>
      <xdr:col>55</xdr:col>
      <xdr:colOff>50800</xdr:colOff>
      <xdr:row>79</xdr:row>
      <xdr:rowOff>20114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49341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82610</xdr:rowOff>
    </xdr:from>
    <xdr:to>
      <xdr:col>50</xdr:col>
      <xdr:colOff>165100</xdr:colOff>
      <xdr:row>79</xdr:row>
      <xdr:rowOff>12760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29287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104333</xdr:rowOff>
    </xdr:from>
    <xdr:to>
      <xdr:col>46</xdr:col>
      <xdr:colOff>38100</xdr:colOff>
      <xdr:row>79</xdr:row>
      <xdr:rowOff>34483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51010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95197</xdr:rowOff>
    </xdr:from>
    <xdr:to>
      <xdr:col>41</xdr:col>
      <xdr:colOff>101600</xdr:colOff>
      <xdr:row>79</xdr:row>
      <xdr:rowOff>25347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41874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108415</xdr:rowOff>
    </xdr:from>
    <xdr:to>
      <xdr:col>36</xdr:col>
      <xdr:colOff>165100</xdr:colOff>
      <xdr:row>79</xdr:row>
      <xdr:rowOff>38565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55092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56105</xdr:rowOff>
    </xdr:from>
    <xdr:to>
      <xdr:col>55</xdr:col>
      <xdr:colOff>0</xdr:colOff>
      <xdr:row>96</xdr:row>
      <xdr:rowOff>102491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15305"/>
          <a:ext cx="8382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102491</xdr:rowOff>
    </xdr:from>
    <xdr:to>
      <xdr:col>50</xdr:col>
      <xdr:colOff>114300</xdr:colOff>
      <xdr:row>97</xdr:row>
      <xdr:rowOff>63351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61691"/>
          <a:ext cx="889000" cy="1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27729</xdr:rowOff>
    </xdr:from>
    <xdr:to>
      <xdr:col>45</xdr:col>
      <xdr:colOff>177800</xdr:colOff>
      <xdr:row>97</xdr:row>
      <xdr:rowOff>63351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58379"/>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163382</xdr:rowOff>
    </xdr:from>
    <xdr:to>
      <xdr:col>41</xdr:col>
      <xdr:colOff>50800</xdr:colOff>
      <xdr:row>97</xdr:row>
      <xdr:rowOff>27729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22582"/>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5305</xdr:rowOff>
    </xdr:from>
    <xdr:to>
      <xdr:col>55</xdr:col>
      <xdr:colOff>50800</xdr:colOff>
      <xdr:row>96</xdr:row>
      <xdr:rowOff>106905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28182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1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51691</xdr:rowOff>
    </xdr:from>
    <xdr:to>
      <xdr:col>50</xdr:col>
      <xdr:colOff>165100</xdr:colOff>
      <xdr:row>96</xdr:row>
      <xdr:rowOff>153291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169818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28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12551</xdr:rowOff>
    </xdr:from>
    <xdr:to>
      <xdr:col>46</xdr:col>
      <xdr:colOff>38100</xdr:colOff>
      <xdr:row>97</xdr:row>
      <xdr:rowOff>114151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130678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4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148379</xdr:rowOff>
    </xdr:from>
    <xdr:to>
      <xdr:col>41</xdr:col>
      <xdr:colOff>101600</xdr:colOff>
      <xdr:row>97</xdr:row>
      <xdr:rowOff>78529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95056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8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112582</xdr:rowOff>
    </xdr:from>
    <xdr:to>
      <xdr:col>36</xdr:col>
      <xdr:colOff>165100</xdr:colOff>
      <xdr:row>97</xdr:row>
      <xdr:rowOff>42732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59259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3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22748</xdr:rowOff>
    </xdr:from>
    <xdr:to>
      <xdr:col>85</xdr:col>
      <xdr:colOff>127000</xdr:colOff>
      <xdr:row>39</xdr:row>
      <xdr:rowOff>26231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9298"/>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22748</xdr:rowOff>
    </xdr:from>
    <xdr:to>
      <xdr:col>81</xdr:col>
      <xdr:colOff>50800</xdr:colOff>
      <xdr:row>39</xdr:row>
      <xdr:rowOff>29164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9298"/>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11448</xdr:rowOff>
    </xdr:from>
    <xdr:to>
      <xdr:col>76</xdr:col>
      <xdr:colOff>114300</xdr:colOff>
      <xdr:row>39</xdr:row>
      <xdr:rowOff>29164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799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125954</xdr:rowOff>
    </xdr:from>
    <xdr:to>
      <xdr:col>71</xdr:col>
      <xdr:colOff>177800</xdr:colOff>
      <xdr:row>39</xdr:row>
      <xdr:rowOff>11448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1054"/>
          <a:ext cx="8890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146881</xdr:rowOff>
    </xdr:from>
    <xdr:to>
      <xdr:col>85</xdr:col>
      <xdr:colOff>177800</xdr:colOff>
      <xdr:row>39</xdr:row>
      <xdr:rowOff>77031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143398</xdr:rowOff>
    </xdr:from>
    <xdr:to>
      <xdr:col>81</xdr:col>
      <xdr:colOff>101600</xdr:colOff>
      <xdr:row>39</xdr:row>
      <xdr:rowOff>73548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64675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149814</xdr:rowOff>
    </xdr:from>
    <xdr:to>
      <xdr:col>76</xdr:col>
      <xdr:colOff>165100</xdr:colOff>
      <xdr:row>39</xdr:row>
      <xdr:rowOff>79964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71091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132098</xdr:rowOff>
    </xdr:from>
    <xdr:to>
      <xdr:col>72</xdr:col>
      <xdr:colOff>38100</xdr:colOff>
      <xdr:row>39</xdr:row>
      <xdr:rowOff>62248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53375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75154</xdr:rowOff>
    </xdr:from>
    <xdr:to>
      <xdr:col>67</xdr:col>
      <xdr:colOff>101600</xdr:colOff>
      <xdr:row>39</xdr:row>
      <xdr:rowOff>5304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167881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155564</xdr:rowOff>
    </xdr:from>
    <xdr:to>
      <xdr:col>85</xdr:col>
      <xdr:colOff>127000</xdr:colOff>
      <xdr:row>76</xdr:row>
      <xdr:rowOff>41227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14314"/>
          <a:ext cx="8382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41227</xdr:rowOff>
    </xdr:from>
    <xdr:to>
      <xdr:col>81</xdr:col>
      <xdr:colOff>50800</xdr:colOff>
      <xdr:row>76</xdr:row>
      <xdr:rowOff>103939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71427"/>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103939</xdr:rowOff>
    </xdr:from>
    <xdr:to>
      <xdr:col>76</xdr:col>
      <xdr:colOff>114300</xdr:colOff>
      <xdr:row>76</xdr:row>
      <xdr:rowOff>134972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4139"/>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134972</xdr:rowOff>
    </xdr:from>
    <xdr:to>
      <xdr:col>71</xdr:col>
      <xdr:colOff>177800</xdr:colOff>
      <xdr:row>77</xdr:row>
      <xdr:rowOff>15673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65172"/>
          <a:ext cx="889000" cy="5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104765</xdr:rowOff>
    </xdr:from>
    <xdr:to>
      <xdr:col>85</xdr:col>
      <xdr:colOff>177800</xdr:colOff>
      <xdr:row>76</xdr:row>
      <xdr:rowOff>34916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63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127642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161877</xdr:rowOff>
    </xdr:from>
    <xdr:to>
      <xdr:col>81</xdr:col>
      <xdr:colOff>101600</xdr:colOff>
      <xdr:row>76</xdr:row>
      <xdr:rowOff>92027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108554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53139</xdr:rowOff>
    </xdr:from>
    <xdr:to>
      <xdr:col>76</xdr:col>
      <xdr:colOff>165100</xdr:colOff>
      <xdr:row>76</xdr:row>
      <xdr:rowOff>154739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171266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5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84172</xdr:rowOff>
    </xdr:from>
    <xdr:to>
      <xdr:col>72</xdr:col>
      <xdr:colOff>38100</xdr:colOff>
      <xdr:row>77</xdr:row>
      <xdr:rowOff>14322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30849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8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136323</xdr:rowOff>
    </xdr:from>
    <xdr:to>
      <xdr:col>67</xdr:col>
      <xdr:colOff>101600</xdr:colOff>
      <xdr:row>77</xdr:row>
      <xdr:rowOff>66473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83000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18873</xdr:rowOff>
    </xdr:from>
    <xdr:to>
      <xdr:col>85</xdr:col>
      <xdr:colOff>127000</xdr:colOff>
      <xdr:row>99</xdr:row>
      <xdr:rowOff>33768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92423"/>
          <a:ext cx="8382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9916</xdr:rowOff>
    </xdr:from>
    <xdr:to>
      <xdr:col>81</xdr:col>
      <xdr:colOff>50800</xdr:colOff>
      <xdr:row>99</xdr:row>
      <xdr:rowOff>18873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83466"/>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153719</xdr:rowOff>
    </xdr:from>
    <xdr:to>
      <xdr:col>76</xdr:col>
      <xdr:colOff>114300</xdr:colOff>
      <xdr:row>99</xdr:row>
      <xdr:rowOff>9916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819"/>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153719</xdr:rowOff>
    </xdr:from>
    <xdr:to>
      <xdr:col>71</xdr:col>
      <xdr:colOff>177800</xdr:colOff>
      <xdr:row>98</xdr:row>
      <xdr:rowOff>157311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581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154418</xdr:rowOff>
    </xdr:from>
    <xdr:to>
      <xdr:col>85</xdr:col>
      <xdr:colOff>177800</xdr:colOff>
      <xdr:row>99</xdr:row>
      <xdr:rowOff>84568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69345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139523</xdr:rowOff>
    </xdr:from>
    <xdr:to>
      <xdr:col>81</xdr:col>
      <xdr:colOff>101600</xdr:colOff>
      <xdr:row>99</xdr:row>
      <xdr:rowOff>69673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60800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130566</xdr:rowOff>
    </xdr:from>
    <xdr:to>
      <xdr:col>76</xdr:col>
      <xdr:colOff>165100</xdr:colOff>
      <xdr:row>99</xdr:row>
      <xdr:rowOff>60716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51843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102919</xdr:rowOff>
    </xdr:from>
    <xdr:to>
      <xdr:col>72</xdr:col>
      <xdr:colOff>38100</xdr:colOff>
      <xdr:row>99</xdr:row>
      <xdr:rowOff>33069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24196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106511</xdr:rowOff>
    </xdr:from>
    <xdr:to>
      <xdr:col>67</xdr:col>
      <xdr:colOff>101600</xdr:colOff>
      <xdr:row>99</xdr:row>
      <xdr:rowOff>36661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27788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88580</xdr:rowOff>
    </xdr:from>
    <xdr:to>
      <xdr:col>116</xdr:col>
      <xdr:colOff>114300</xdr:colOff>
      <xdr:row>39</xdr:row>
      <xdr:rowOff>18730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133375</xdr:rowOff>
    </xdr:from>
    <xdr:to>
      <xdr:col>116</xdr:col>
      <xdr:colOff>63500</xdr:colOff>
      <xdr:row>58</xdr:row>
      <xdr:rowOff>133404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7475"/>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133404</xdr:rowOff>
    </xdr:from>
    <xdr:to>
      <xdr:col>111</xdr:col>
      <xdr:colOff>177800</xdr:colOff>
      <xdr:row>58</xdr:row>
      <xdr:rowOff>134650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7504"/>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134420</xdr:rowOff>
    </xdr:from>
    <xdr:to>
      <xdr:col>107</xdr:col>
      <xdr:colOff>50800</xdr:colOff>
      <xdr:row>58</xdr:row>
      <xdr:rowOff>134650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852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134420</xdr:rowOff>
    </xdr:from>
    <xdr:to>
      <xdr:col>102</xdr:col>
      <xdr:colOff>114300</xdr:colOff>
      <xdr:row>58</xdr:row>
      <xdr:rowOff>134879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8520"/>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82575</xdr:rowOff>
    </xdr:from>
    <xdr:to>
      <xdr:col>116</xdr:col>
      <xdr:colOff>114300</xdr:colOff>
      <xdr:row>59</xdr:row>
      <xdr:rowOff>12725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82604</xdr:rowOff>
    </xdr:from>
    <xdr:to>
      <xdr:col>112</xdr:col>
      <xdr:colOff>38100</xdr:colOff>
      <xdr:row>59</xdr:row>
      <xdr:rowOff>12754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3881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83850</xdr:rowOff>
    </xdr:from>
    <xdr:to>
      <xdr:col>107</xdr:col>
      <xdr:colOff>101600</xdr:colOff>
      <xdr:row>59</xdr:row>
      <xdr:rowOff>14000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5127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83620</xdr:rowOff>
    </xdr:from>
    <xdr:to>
      <xdr:col>102</xdr:col>
      <xdr:colOff>165100</xdr:colOff>
      <xdr:row>59</xdr:row>
      <xdr:rowOff>13770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4897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84079</xdr:rowOff>
    </xdr:from>
    <xdr:to>
      <xdr:col>98</xdr:col>
      <xdr:colOff>38100</xdr:colOff>
      <xdr:row>59</xdr:row>
      <xdr:rowOff>14229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48311</xdr:rowOff>
    </xdr:from>
    <xdr:to>
      <xdr:col>116</xdr:col>
      <xdr:colOff>63500</xdr:colOff>
      <xdr:row>71</xdr:row>
      <xdr:rowOff>94793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21261"/>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92202</xdr:rowOff>
    </xdr:from>
    <xdr:to>
      <xdr:col>111</xdr:col>
      <xdr:colOff>177800</xdr:colOff>
      <xdr:row>71</xdr:row>
      <xdr:rowOff>94793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6515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35179</xdr:rowOff>
    </xdr:from>
    <xdr:to>
      <xdr:col>107</xdr:col>
      <xdr:colOff>50800</xdr:colOff>
      <xdr:row>71</xdr:row>
      <xdr:rowOff>92202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208129"/>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35179</xdr:rowOff>
    </xdr:from>
    <xdr:to>
      <xdr:col>102</xdr:col>
      <xdr:colOff>114300</xdr:colOff>
      <xdr:row>71</xdr:row>
      <xdr:rowOff>105956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208129"/>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168961</xdr:rowOff>
    </xdr:from>
    <xdr:to>
      <xdr:col>116</xdr:col>
      <xdr:colOff>114300</xdr:colOff>
      <xdr:row>71</xdr:row>
      <xdr:rowOff>99111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20388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2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43993</xdr:rowOff>
    </xdr:from>
    <xdr:to>
      <xdr:col>112</xdr:col>
      <xdr:colOff>38100</xdr:colOff>
      <xdr:row>71</xdr:row>
      <xdr:rowOff>145593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162120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9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41402</xdr:rowOff>
    </xdr:from>
    <xdr:to>
      <xdr:col>107</xdr:col>
      <xdr:colOff>101600</xdr:colOff>
      <xdr:row>71</xdr:row>
      <xdr:rowOff>143002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159529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9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155829</xdr:rowOff>
    </xdr:from>
    <xdr:to>
      <xdr:col>102</xdr:col>
      <xdr:colOff>165100</xdr:colOff>
      <xdr:row>71</xdr:row>
      <xdr:rowOff>85979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102506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93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55156</xdr:rowOff>
    </xdr:from>
    <xdr:to>
      <xdr:col>98</xdr:col>
      <xdr:colOff>38100</xdr:colOff>
      <xdr:row>71</xdr:row>
      <xdr:rowOff>156756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1833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0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人口減少が続くなかでも、基礎的自治体としての役割を担う職員について、住民福祉向上のために必要な定員の確保に努める。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病院建設事業や高台整備事業など大規模事業に要する起債の発行により、公債費（元利償還金）が平均より高い数値となった。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クラウド化や国の法改正に伴う新たなシステム整備に伴い、平均より高い数値となった。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高台整備事業が増加要因となっている。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将来の財源不足を補うために、できる限りの基金積立を行った。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6,011
140.74
6,789,166
6,588,711
172,544
3,833,145
7,846,406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167703</xdr:rowOff>
    </xdr:from>
    <xdr:to>
      <xdr:col>24</xdr:col>
      <xdr:colOff>63500</xdr:colOff>
      <xdr:row>35</xdr:row>
      <xdr:rowOff>1016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54103"/>
          <a:ext cx="838200" cy="3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xdr:rowOff>
    </xdr:from>
    <xdr:to>
      <xdr:col>19</xdr:col>
      <xdr:colOff>177800</xdr:colOff>
      <xdr:row>35</xdr:row>
      <xdr:rowOff>1397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17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73978</xdr:rowOff>
    </xdr:from>
    <xdr:to>
      <xdr:col>15</xdr:col>
      <xdr:colOff>50800</xdr:colOff>
      <xdr:row>35</xdr:row>
      <xdr:rowOff>1397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3278"/>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73978</xdr:rowOff>
    </xdr:from>
    <xdr:to>
      <xdr:col>10</xdr:col>
      <xdr:colOff>114300</xdr:colOff>
      <xdr:row>35</xdr:row>
      <xdr:rowOff>65596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327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116903</xdr:rowOff>
    </xdr:from>
    <xdr:to>
      <xdr:col>24</xdr:col>
      <xdr:colOff>114300</xdr:colOff>
      <xdr:row>33</xdr:row>
      <xdr:rowOff>47053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139780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121666</xdr:rowOff>
    </xdr:from>
    <xdr:to>
      <xdr:col>20</xdr:col>
      <xdr:colOff>38100</xdr:colOff>
      <xdr:row>35</xdr:row>
      <xdr:rowOff>51816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68343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122047</xdr:rowOff>
    </xdr:from>
    <xdr:to>
      <xdr:col>15</xdr:col>
      <xdr:colOff>101600</xdr:colOff>
      <xdr:row>35</xdr:row>
      <xdr:rowOff>52197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68724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23178</xdr:rowOff>
    </xdr:from>
    <xdr:to>
      <xdr:col>10</xdr:col>
      <xdr:colOff>165100</xdr:colOff>
      <xdr:row>34</xdr:row>
      <xdr:rowOff>124778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141305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14796</xdr:rowOff>
    </xdr:from>
    <xdr:to>
      <xdr:col>6</xdr:col>
      <xdr:colOff>38100</xdr:colOff>
      <xdr:row>35</xdr:row>
      <xdr:rowOff>116396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80973</xdr:rowOff>
    </xdr:from>
    <xdr:to>
      <xdr:col>24</xdr:col>
      <xdr:colOff>63500</xdr:colOff>
      <xdr:row>58</xdr:row>
      <xdr:rowOff>97013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5073"/>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23143</xdr:rowOff>
    </xdr:from>
    <xdr:to>
      <xdr:col>19</xdr:col>
      <xdr:colOff>177800</xdr:colOff>
      <xdr:row>58</xdr:row>
      <xdr:rowOff>97013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7243"/>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23143</xdr:rowOff>
    </xdr:from>
    <xdr:to>
      <xdr:col>15</xdr:col>
      <xdr:colOff>50800</xdr:colOff>
      <xdr:row>58</xdr:row>
      <xdr:rowOff>91182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7243"/>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91182</xdr:rowOff>
    </xdr:from>
    <xdr:to>
      <xdr:col>10</xdr:col>
      <xdr:colOff>114300</xdr:colOff>
      <xdr:row>58</xdr:row>
      <xdr:rowOff>96846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5282"/>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30173</xdr:rowOff>
    </xdr:from>
    <xdr:to>
      <xdr:col>24</xdr:col>
      <xdr:colOff>114300</xdr:colOff>
      <xdr:row>58</xdr:row>
      <xdr:rowOff>131773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46213</xdr:rowOff>
    </xdr:from>
    <xdr:to>
      <xdr:col>20</xdr:col>
      <xdr:colOff>38100</xdr:colOff>
      <xdr:row>58</xdr:row>
      <xdr:rowOff>147813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138940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143793</xdr:rowOff>
    </xdr:from>
    <xdr:to>
      <xdr:col>15</xdr:col>
      <xdr:colOff>101600</xdr:colOff>
      <xdr:row>58</xdr:row>
      <xdr:rowOff>73943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40382</xdr:rowOff>
    </xdr:from>
    <xdr:to>
      <xdr:col>10</xdr:col>
      <xdr:colOff>165100</xdr:colOff>
      <xdr:row>58</xdr:row>
      <xdr:rowOff>141982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46046</xdr:rowOff>
    </xdr:from>
    <xdr:to>
      <xdr:col>6</xdr:col>
      <xdr:colOff>38100</xdr:colOff>
      <xdr:row>58</xdr:row>
      <xdr:rowOff>147646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138773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166590</xdr:rowOff>
    </xdr:from>
    <xdr:to>
      <xdr:col>24</xdr:col>
      <xdr:colOff>63500</xdr:colOff>
      <xdr:row>74</xdr:row>
      <xdr:rowOff>9705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82440"/>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166590</xdr:rowOff>
    </xdr:from>
    <xdr:to>
      <xdr:col>19</xdr:col>
      <xdr:colOff>177800</xdr:colOff>
      <xdr:row>75</xdr:row>
      <xdr:rowOff>1972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2440"/>
          <a:ext cx="889000" cy="1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1972</xdr:rowOff>
    </xdr:from>
    <xdr:to>
      <xdr:col>15</xdr:col>
      <xdr:colOff>50800</xdr:colOff>
      <xdr:row>75</xdr:row>
      <xdr:rowOff>35988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6072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35988</xdr:rowOff>
    </xdr:from>
    <xdr:to>
      <xdr:col>10</xdr:col>
      <xdr:colOff>114300</xdr:colOff>
      <xdr:row>75</xdr:row>
      <xdr:rowOff>120726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4738"/>
          <a:ext cx="889000" cy="8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130355</xdr:rowOff>
    </xdr:from>
    <xdr:to>
      <xdr:col>24</xdr:col>
      <xdr:colOff>114300</xdr:colOff>
      <xdr:row>74</xdr:row>
      <xdr:rowOff>60505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153232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115790</xdr:rowOff>
    </xdr:from>
    <xdr:to>
      <xdr:col>20</xdr:col>
      <xdr:colOff>38100</xdr:colOff>
      <xdr:row>74</xdr:row>
      <xdr:rowOff>45940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62467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122622</xdr:rowOff>
    </xdr:from>
    <xdr:to>
      <xdr:col>15</xdr:col>
      <xdr:colOff>101600</xdr:colOff>
      <xdr:row>75</xdr:row>
      <xdr:rowOff>52772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69299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156638</xdr:rowOff>
    </xdr:from>
    <xdr:to>
      <xdr:col>10</xdr:col>
      <xdr:colOff>165100</xdr:colOff>
      <xdr:row>75</xdr:row>
      <xdr:rowOff>86788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103315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69926</xdr:rowOff>
    </xdr:from>
    <xdr:to>
      <xdr:col>6</xdr:col>
      <xdr:colOff>38100</xdr:colOff>
      <xdr:row>76</xdr:row>
      <xdr:rowOff>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44106</xdr:rowOff>
    </xdr:from>
    <xdr:to>
      <xdr:col>24</xdr:col>
      <xdr:colOff>63500</xdr:colOff>
      <xdr:row>98</xdr:row>
      <xdr:rowOff>44748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46206"/>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44748</xdr:rowOff>
    </xdr:from>
    <xdr:to>
      <xdr:col>19</xdr:col>
      <xdr:colOff>177800</xdr:colOff>
      <xdr:row>98</xdr:row>
      <xdr:rowOff>61492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6848"/>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47430</xdr:rowOff>
    </xdr:from>
    <xdr:to>
      <xdr:col>15</xdr:col>
      <xdr:colOff>50800</xdr:colOff>
      <xdr:row>98</xdr:row>
      <xdr:rowOff>61492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9530"/>
          <a:ext cx="889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42565</xdr:rowOff>
    </xdr:from>
    <xdr:to>
      <xdr:col>10</xdr:col>
      <xdr:colOff>114300</xdr:colOff>
      <xdr:row>98</xdr:row>
      <xdr:rowOff>47430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4665"/>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164756</xdr:rowOff>
    </xdr:from>
    <xdr:to>
      <xdr:col>24</xdr:col>
      <xdr:colOff>114300</xdr:colOff>
      <xdr:row>98</xdr:row>
      <xdr:rowOff>94906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16183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165398</xdr:rowOff>
    </xdr:from>
    <xdr:to>
      <xdr:col>20</xdr:col>
      <xdr:colOff>38100</xdr:colOff>
      <xdr:row>98</xdr:row>
      <xdr:rowOff>95548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112075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10692</xdr:rowOff>
    </xdr:from>
    <xdr:to>
      <xdr:col>15</xdr:col>
      <xdr:colOff>101600</xdr:colOff>
      <xdr:row>98</xdr:row>
      <xdr:rowOff>112292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128819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168080</xdr:rowOff>
    </xdr:from>
    <xdr:to>
      <xdr:col>10</xdr:col>
      <xdr:colOff>165100</xdr:colOff>
      <xdr:row>98</xdr:row>
      <xdr:rowOff>98230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114757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7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163215</xdr:rowOff>
    </xdr:from>
    <xdr:to>
      <xdr:col>6</xdr:col>
      <xdr:colOff>38100</xdr:colOff>
      <xdr:row>98</xdr:row>
      <xdr:rowOff>93365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109892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6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9684</xdr:rowOff>
    </xdr:from>
    <xdr:to>
      <xdr:col>55</xdr:col>
      <xdr:colOff>0</xdr:colOff>
      <xdr:row>58</xdr:row>
      <xdr:rowOff>22440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53784"/>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9684</xdr:rowOff>
    </xdr:from>
    <xdr:to>
      <xdr:col>50</xdr:col>
      <xdr:colOff>114300</xdr:colOff>
      <xdr:row>58</xdr:row>
      <xdr:rowOff>53788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3784"/>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53788</xdr:rowOff>
    </xdr:from>
    <xdr:to>
      <xdr:col>45</xdr:col>
      <xdr:colOff>177800</xdr:colOff>
      <xdr:row>58</xdr:row>
      <xdr:rowOff>87953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7888"/>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41985</xdr:rowOff>
    </xdr:from>
    <xdr:to>
      <xdr:col>41</xdr:col>
      <xdr:colOff>50800</xdr:colOff>
      <xdr:row>58</xdr:row>
      <xdr:rowOff>87953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6085"/>
          <a:ext cx="889000" cy="4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143090</xdr:rowOff>
    </xdr:from>
    <xdr:to>
      <xdr:col>55</xdr:col>
      <xdr:colOff>50800</xdr:colOff>
      <xdr:row>58</xdr:row>
      <xdr:rowOff>73240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165967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130334</xdr:rowOff>
    </xdr:from>
    <xdr:to>
      <xdr:col>50</xdr:col>
      <xdr:colOff>165100</xdr:colOff>
      <xdr:row>58</xdr:row>
      <xdr:rowOff>60484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77011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2988</xdr:rowOff>
    </xdr:from>
    <xdr:to>
      <xdr:col>46</xdr:col>
      <xdr:colOff>38100</xdr:colOff>
      <xdr:row>58</xdr:row>
      <xdr:rowOff>104588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95715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37153</xdr:rowOff>
    </xdr:from>
    <xdr:to>
      <xdr:col>41</xdr:col>
      <xdr:colOff>101600</xdr:colOff>
      <xdr:row>58</xdr:row>
      <xdr:rowOff>138753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129880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162635</xdr:rowOff>
    </xdr:from>
    <xdr:to>
      <xdr:col>36</xdr:col>
      <xdr:colOff>165100</xdr:colOff>
      <xdr:row>58</xdr:row>
      <xdr:rowOff>92785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109312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78112</xdr:rowOff>
    </xdr:from>
    <xdr:to>
      <xdr:col>55</xdr:col>
      <xdr:colOff>0</xdr:colOff>
      <xdr:row>78</xdr:row>
      <xdr:rowOff>107068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12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13608</xdr:rowOff>
    </xdr:from>
    <xdr:to>
      <xdr:col>50</xdr:col>
      <xdr:colOff>114300</xdr:colOff>
      <xdr:row>78</xdr:row>
      <xdr:rowOff>78112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86708"/>
          <a:ext cx="8890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13608</xdr:rowOff>
    </xdr:from>
    <xdr:to>
      <xdr:col>45</xdr:col>
      <xdr:colOff>177800</xdr:colOff>
      <xdr:row>78</xdr:row>
      <xdr:rowOff>156021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6708"/>
          <a:ext cx="889000" cy="1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146901</xdr:rowOff>
    </xdr:from>
    <xdr:to>
      <xdr:col>41</xdr:col>
      <xdr:colOff>50800</xdr:colOff>
      <xdr:row>78</xdr:row>
      <xdr:rowOff>156021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0001"/>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56268</xdr:rowOff>
    </xdr:from>
    <xdr:to>
      <xdr:col>55</xdr:col>
      <xdr:colOff>50800</xdr:colOff>
      <xdr:row>78</xdr:row>
      <xdr:rowOff>157868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142645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27312</xdr:rowOff>
    </xdr:from>
    <xdr:to>
      <xdr:col>50</xdr:col>
      <xdr:colOff>165100</xdr:colOff>
      <xdr:row>78</xdr:row>
      <xdr:rowOff>128912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134258</xdr:rowOff>
    </xdr:from>
    <xdr:to>
      <xdr:col>46</xdr:col>
      <xdr:colOff>38100</xdr:colOff>
      <xdr:row>78</xdr:row>
      <xdr:rowOff>64408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80935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105221</xdr:rowOff>
    </xdr:from>
    <xdr:to>
      <xdr:col>41</xdr:col>
      <xdr:colOff>101600</xdr:colOff>
      <xdr:row>79</xdr:row>
      <xdr:rowOff>35371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26498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96101</xdr:rowOff>
    </xdr:from>
    <xdr:to>
      <xdr:col>36</xdr:col>
      <xdr:colOff>165100</xdr:colOff>
      <xdr:row>79</xdr:row>
      <xdr:rowOff>26251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17378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122422</xdr:rowOff>
    </xdr:from>
    <xdr:to>
      <xdr:col>55</xdr:col>
      <xdr:colOff>0</xdr:colOff>
      <xdr:row>95</xdr:row>
      <xdr:rowOff>133789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10172"/>
          <a:ext cx="8382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133789</xdr:rowOff>
    </xdr:from>
    <xdr:to>
      <xdr:col>50</xdr:col>
      <xdr:colOff>114300</xdr:colOff>
      <xdr:row>96</xdr:row>
      <xdr:rowOff>18176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1539"/>
          <a:ext cx="8890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18176</xdr:rowOff>
    </xdr:from>
    <xdr:to>
      <xdr:col>45</xdr:col>
      <xdr:colOff>177800</xdr:colOff>
      <xdr:row>96</xdr:row>
      <xdr:rowOff>20686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77376"/>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20686</xdr:rowOff>
    </xdr:from>
    <xdr:to>
      <xdr:col>41</xdr:col>
      <xdr:colOff>50800</xdr:colOff>
      <xdr:row>97</xdr:row>
      <xdr:rowOff>29939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79886"/>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71622</xdr:rowOff>
    </xdr:from>
    <xdr:to>
      <xdr:col>55</xdr:col>
      <xdr:colOff>50800</xdr:colOff>
      <xdr:row>96</xdr:row>
      <xdr:rowOff>1772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94499</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1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82989</xdr:rowOff>
    </xdr:from>
    <xdr:to>
      <xdr:col>50</xdr:col>
      <xdr:colOff>165100</xdr:colOff>
      <xdr:row>96</xdr:row>
      <xdr:rowOff>13139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29666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138826</xdr:rowOff>
    </xdr:from>
    <xdr:to>
      <xdr:col>46</xdr:col>
      <xdr:colOff>38100</xdr:colOff>
      <xdr:row>96</xdr:row>
      <xdr:rowOff>68976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85503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2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141336</xdr:rowOff>
    </xdr:from>
    <xdr:to>
      <xdr:col>41</xdr:col>
      <xdr:colOff>101600</xdr:colOff>
      <xdr:row>96</xdr:row>
      <xdr:rowOff>71486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88013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20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150589</xdr:rowOff>
    </xdr:from>
    <xdr:to>
      <xdr:col>36</xdr:col>
      <xdr:colOff>165100</xdr:colOff>
      <xdr:row>97</xdr:row>
      <xdr:rowOff>80739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71866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161550</xdr:rowOff>
    </xdr:from>
    <xdr:to>
      <xdr:col>85</xdr:col>
      <xdr:colOff>127000</xdr:colOff>
      <xdr:row>34</xdr:row>
      <xdr:rowOff>147072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19400"/>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160064</xdr:rowOff>
    </xdr:from>
    <xdr:to>
      <xdr:col>81</xdr:col>
      <xdr:colOff>50800</xdr:colOff>
      <xdr:row>33</xdr:row>
      <xdr:rowOff>161550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179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160064</xdr:rowOff>
    </xdr:from>
    <xdr:to>
      <xdr:col>76</xdr:col>
      <xdr:colOff>114300</xdr:colOff>
      <xdr:row>34</xdr:row>
      <xdr:rowOff>54870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17914"/>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3664</xdr:rowOff>
    </xdr:from>
    <xdr:to>
      <xdr:col>71</xdr:col>
      <xdr:colOff>177800</xdr:colOff>
      <xdr:row>34</xdr:row>
      <xdr:rowOff>54870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490064"/>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96272</xdr:rowOff>
    </xdr:from>
    <xdr:to>
      <xdr:col>85</xdr:col>
      <xdr:colOff>177800</xdr:colOff>
      <xdr:row>35</xdr:row>
      <xdr:rowOff>26422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119149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7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110750</xdr:rowOff>
    </xdr:from>
    <xdr:to>
      <xdr:col>81</xdr:col>
      <xdr:colOff>101600</xdr:colOff>
      <xdr:row>34</xdr:row>
      <xdr:rowOff>40900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57427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109264</xdr:rowOff>
    </xdr:from>
    <xdr:to>
      <xdr:col>76</xdr:col>
      <xdr:colOff>165100</xdr:colOff>
      <xdr:row>34</xdr:row>
      <xdr:rowOff>39414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55941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4070</xdr:rowOff>
    </xdr:from>
    <xdr:to>
      <xdr:col>72</xdr:col>
      <xdr:colOff>38100</xdr:colOff>
      <xdr:row>34</xdr:row>
      <xdr:rowOff>105670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122197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124314</xdr:rowOff>
    </xdr:from>
    <xdr:to>
      <xdr:col>67</xdr:col>
      <xdr:colOff>101600</xdr:colOff>
      <xdr:row>32</xdr:row>
      <xdr:rowOff>54464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4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70991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2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112226</xdr:rowOff>
    </xdr:from>
    <xdr:to>
      <xdr:col>85</xdr:col>
      <xdr:colOff>127000</xdr:colOff>
      <xdr:row>56</xdr:row>
      <xdr:rowOff>147629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13426"/>
          <a:ext cx="838200" cy="3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112226</xdr:rowOff>
    </xdr:from>
    <xdr:to>
      <xdr:col>81</xdr:col>
      <xdr:colOff>50800</xdr:colOff>
      <xdr:row>57</xdr:row>
      <xdr:rowOff>11996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3426"/>
          <a:ext cx="8890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156365</xdr:rowOff>
    </xdr:from>
    <xdr:to>
      <xdr:col>76</xdr:col>
      <xdr:colOff>114300</xdr:colOff>
      <xdr:row>57</xdr:row>
      <xdr:rowOff>11996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57565"/>
          <a:ext cx="889000" cy="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156365</xdr:rowOff>
    </xdr:from>
    <xdr:to>
      <xdr:col>71</xdr:col>
      <xdr:colOff>177800</xdr:colOff>
      <xdr:row>57</xdr:row>
      <xdr:rowOff>78618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57565"/>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96829</xdr:rowOff>
    </xdr:from>
    <xdr:to>
      <xdr:col>85</xdr:col>
      <xdr:colOff>177800</xdr:colOff>
      <xdr:row>57</xdr:row>
      <xdr:rowOff>26979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119706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61426</xdr:rowOff>
    </xdr:from>
    <xdr:to>
      <xdr:col>81</xdr:col>
      <xdr:colOff>101600</xdr:colOff>
      <xdr:row>56</xdr:row>
      <xdr:rowOff>163026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8103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132646</xdr:rowOff>
    </xdr:from>
    <xdr:to>
      <xdr:col>76</xdr:col>
      <xdr:colOff>165100</xdr:colOff>
      <xdr:row>57</xdr:row>
      <xdr:rowOff>62796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79323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105565</xdr:rowOff>
    </xdr:from>
    <xdr:to>
      <xdr:col>72</xdr:col>
      <xdr:colOff>38100</xdr:colOff>
      <xdr:row>57</xdr:row>
      <xdr:rowOff>35715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52242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8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27818</xdr:rowOff>
    </xdr:from>
    <xdr:to>
      <xdr:col>67</xdr:col>
      <xdr:colOff>101600</xdr:colOff>
      <xdr:row>57</xdr:row>
      <xdr:rowOff>129418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145945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22749</xdr:rowOff>
    </xdr:from>
    <xdr:to>
      <xdr:col>85</xdr:col>
      <xdr:colOff>127000</xdr:colOff>
      <xdr:row>79</xdr:row>
      <xdr:rowOff>26231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7299"/>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22749</xdr:rowOff>
    </xdr:from>
    <xdr:to>
      <xdr:col>81</xdr:col>
      <xdr:colOff>50800</xdr:colOff>
      <xdr:row>79</xdr:row>
      <xdr:rowOff>29164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67299"/>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11447</xdr:rowOff>
    </xdr:from>
    <xdr:to>
      <xdr:col>76</xdr:col>
      <xdr:colOff>114300</xdr:colOff>
      <xdr:row>79</xdr:row>
      <xdr:rowOff>29164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5997"/>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125954</xdr:rowOff>
    </xdr:from>
    <xdr:to>
      <xdr:col>71</xdr:col>
      <xdr:colOff>177800</xdr:colOff>
      <xdr:row>79</xdr:row>
      <xdr:rowOff>11447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99054"/>
          <a:ext cx="889000" cy="5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146881</xdr:rowOff>
    </xdr:from>
    <xdr:to>
      <xdr:col>85</xdr:col>
      <xdr:colOff>177800</xdr:colOff>
      <xdr:row>79</xdr:row>
      <xdr:rowOff>77031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143399</xdr:rowOff>
    </xdr:from>
    <xdr:to>
      <xdr:col>81</xdr:col>
      <xdr:colOff>101600</xdr:colOff>
      <xdr:row>79</xdr:row>
      <xdr:rowOff>73549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64676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149814</xdr:rowOff>
    </xdr:from>
    <xdr:to>
      <xdr:col>76</xdr:col>
      <xdr:colOff>165100</xdr:colOff>
      <xdr:row>79</xdr:row>
      <xdr:rowOff>79964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71091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132097</xdr:rowOff>
    </xdr:from>
    <xdr:to>
      <xdr:col>72</xdr:col>
      <xdr:colOff>38100</xdr:colOff>
      <xdr:row>79</xdr:row>
      <xdr:rowOff>62247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53374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75154</xdr:rowOff>
    </xdr:from>
    <xdr:to>
      <xdr:col>67</xdr:col>
      <xdr:colOff>101600</xdr:colOff>
      <xdr:row>79</xdr:row>
      <xdr:rowOff>5304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167881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5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155564</xdr:rowOff>
    </xdr:from>
    <xdr:to>
      <xdr:col>85</xdr:col>
      <xdr:colOff>127000</xdr:colOff>
      <xdr:row>96</xdr:row>
      <xdr:rowOff>41227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43314"/>
          <a:ext cx="8382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41227</xdr:rowOff>
    </xdr:from>
    <xdr:to>
      <xdr:col>81</xdr:col>
      <xdr:colOff>50800</xdr:colOff>
      <xdr:row>96</xdr:row>
      <xdr:rowOff>103939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00427"/>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103939</xdr:rowOff>
    </xdr:from>
    <xdr:to>
      <xdr:col>76</xdr:col>
      <xdr:colOff>114300</xdr:colOff>
      <xdr:row>96</xdr:row>
      <xdr:rowOff>134972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63139"/>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134972</xdr:rowOff>
    </xdr:from>
    <xdr:to>
      <xdr:col>71</xdr:col>
      <xdr:colOff>177800</xdr:colOff>
      <xdr:row>97</xdr:row>
      <xdr:rowOff>15673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94172"/>
          <a:ext cx="889000" cy="5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104764</xdr:rowOff>
    </xdr:from>
    <xdr:to>
      <xdr:col>85</xdr:col>
      <xdr:colOff>177800</xdr:colOff>
      <xdr:row>96</xdr:row>
      <xdr:rowOff>34914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127641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4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161877</xdr:rowOff>
    </xdr:from>
    <xdr:to>
      <xdr:col>81</xdr:col>
      <xdr:colOff>101600</xdr:colOff>
      <xdr:row>96</xdr:row>
      <xdr:rowOff>92027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108554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53139</xdr:rowOff>
    </xdr:from>
    <xdr:to>
      <xdr:col>76</xdr:col>
      <xdr:colOff>165100</xdr:colOff>
      <xdr:row>96</xdr:row>
      <xdr:rowOff>154739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171266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8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84172</xdr:rowOff>
    </xdr:from>
    <xdr:to>
      <xdr:col>72</xdr:col>
      <xdr:colOff>38100</xdr:colOff>
      <xdr:row>97</xdr:row>
      <xdr:rowOff>14322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30849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1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136323</xdr:rowOff>
    </xdr:from>
    <xdr:to>
      <xdr:col>67</xdr:col>
      <xdr:colOff>101600</xdr:colOff>
      <xdr:row>97</xdr:row>
      <xdr:rowOff>66473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83000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年度にペーパーレス化事業を行っており、単年度支出額が大幅に増加している。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高齢化が進行しており、老人福祉費等高齢者福祉対策費が増加する傾向にある。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高台整備事業に伴い、類似団体より高い数値となっている。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地震津波対策など各種防災対策を進めているため、類似団体より高い数値となっている。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病院建設事業や高台整備事業など大規模事業に要する起債の発行により、類似団体より高い数値となっている。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標準財政規模との比較で年々増加傾向にあったが、合併算定替えの影響により、平成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年度より基金取崩しを行ったため、減少傾向となってきている。</a:t>
          </a:r>
        </a:p>
        <a:p>
          <a:r>
            <a:rPr kumimoji="1" lang="ja-JP" altLang="en-US" sz="1400">
              <a:latin typeface="ＭＳ ゴシック" pitchFamily="49" charset="-128"/>
              <a:ea typeface="ＭＳ ゴシック" pitchFamily="49" charset="-128"/>
            </a:rPr>
            <a:t>　また、実質単年度収支についても、基金取崩しにより減少傾向にあり、今後も財源不足により減少傾向が予想されるため、財源確保に努めていきたい。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概ね財政状況は好調で全会計において黒字決算となっているが、病院会計への運営費補助、国民健康保険診療所特別会計への赤字補填が美波町の財政運営に甚大な影響を与えると考えられる。</a:t>
          </a:r>
        </a:p>
        <a:p>
          <a:r>
            <a:rPr kumimoji="1" lang="ja-JP" altLang="en-US" sz="1400">
              <a:latin typeface="ＭＳ ゴシック" pitchFamily="49" charset="-128"/>
              <a:ea typeface="ＭＳ ゴシック" pitchFamily="49" charset="-128"/>
            </a:rPr>
            <a:t>　また、人口減少による給水人口の減少により、水道会計及び下水道会計への影響も今後の課題である。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6789166</v>
      </c>
      <c r="BO4" s="415"/>
      <c r="BP4" s="415"/>
      <c r="BQ4" s="415"/>
      <c r="BR4" s="415"/>
      <c r="BS4" s="415"/>
      <c r="BT4" s="415"/>
      <c r="BU4" s="416"/>
      <c r="BV4" s="414">
        <v>7067563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7.3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6588711</v>
      </c>
      <c r="BO5" s="420"/>
      <c r="BP5" s="420"/>
      <c r="BQ5" s="420"/>
      <c r="BR5" s="420"/>
      <c r="BS5" s="420"/>
      <c r="BT5" s="420"/>
      <c r="BU5" s="421"/>
      <c r="BV5" s="419">
        <v>6700908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96.2</v>
      </c>
      <c r="CU5" s="390"/>
      <c r="CV5" s="390"/>
      <c r="CW5" s="390"/>
      <c r="CX5" s="390"/>
      <c r="CY5" s="390"/>
      <c r="CZ5" s="390"/>
      <c r="DA5" s="391"/>
      <c r="DB5" s="389">
        <v>91.7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200455</v>
      </c>
      <c r="BO6" s="420"/>
      <c r="BP6" s="420"/>
      <c r="BQ6" s="420"/>
      <c r="BR6" s="420"/>
      <c r="BS6" s="420"/>
      <c r="BT6" s="420"/>
      <c r="BU6" s="421"/>
      <c r="BV6" s="419">
        <v>366655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97</v>
      </c>
      <c r="CU6" s="563"/>
      <c r="CV6" s="563"/>
      <c r="CW6" s="563"/>
      <c r="CX6" s="563"/>
      <c r="CY6" s="563"/>
      <c r="CZ6" s="563"/>
      <c r="DA6" s="564"/>
      <c r="DB6" s="562">
        <v>94.7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27911</v>
      </c>
      <c r="BO7" s="420"/>
      <c r="BP7" s="420"/>
      <c r="BQ7" s="420"/>
      <c r="BR7" s="420"/>
      <c r="BS7" s="420"/>
      <c r="BT7" s="420"/>
      <c r="BU7" s="421"/>
      <c r="BV7" s="419">
        <v>82047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3833145</v>
      </c>
      <c r="CU7" s="420"/>
      <c r="CV7" s="420"/>
      <c r="CW7" s="420"/>
      <c r="CX7" s="420"/>
      <c r="CY7" s="420"/>
      <c r="CZ7" s="420"/>
      <c r="DA7" s="421"/>
      <c r="DB7" s="419">
        <v>3924551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172544</v>
      </c>
      <c r="BO8" s="420"/>
      <c r="BP8" s="420"/>
      <c r="BQ8" s="420"/>
      <c r="BR8" s="420"/>
      <c r="BS8" s="420"/>
      <c r="BT8" s="420"/>
      <c r="BU8" s="421"/>
      <c r="BV8" s="419">
        <v>284608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0.16</v>
      </c>
      <c r="CU8" s="523"/>
      <c r="CV8" s="523"/>
      <c r="CW8" s="523"/>
      <c r="CX8" s="523"/>
      <c r="CY8" s="523"/>
      <c r="CZ8" s="523"/>
      <c r="DA8" s="524"/>
      <c r="DB8" s="522">
        <v>0.16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6222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-112064</v>
      </c>
      <c r="BO9" s="420"/>
      <c r="BP9" s="420"/>
      <c r="BQ9" s="420"/>
      <c r="BR9" s="420"/>
      <c r="BS9" s="420"/>
      <c r="BT9" s="420"/>
      <c r="BU9" s="421"/>
      <c r="BV9" s="419">
        <v>-13913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19.2</v>
      </c>
      <c r="CU9" s="390"/>
      <c r="CV9" s="390"/>
      <c r="CW9" s="390"/>
      <c r="CX9" s="390"/>
      <c r="CY9" s="390"/>
      <c r="CZ9" s="390"/>
      <c r="DA9" s="391"/>
      <c r="DB9" s="389">
        <v>17.2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7092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1000</v>
      </c>
      <c r="BO10" s="420"/>
      <c r="BP10" s="420"/>
      <c r="BQ10" s="420"/>
      <c r="BR10" s="420"/>
      <c r="BS10" s="420"/>
      <c r="BT10" s="420"/>
      <c r="BU10" s="421"/>
      <c r="BV10" s="419">
        <v>6791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6071</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118</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6011</v>
      </c>
      <c r="S13" s="513"/>
      <c r="T13" s="513"/>
      <c r="U13" s="513"/>
      <c r="V13" s="514"/>
      <c r="W13" s="500" t="s">
        <v>142</v>
      </c>
      <c r="X13" s="442"/>
      <c r="Y13" s="442"/>
      <c r="Z13" s="442"/>
      <c r="AA13" s="442"/>
      <c r="AB13" s="443"/>
      <c r="AC13" s="395">
        <v>390</v>
      </c>
      <c r="AD13" s="396"/>
      <c r="AE13" s="396"/>
      <c r="AF13" s="396"/>
      <c r="AG13" s="397"/>
      <c r="AH13" s="395">
        <v>466</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-111064</v>
      </c>
      <c r="BO13" s="420"/>
      <c r="BP13" s="420"/>
      <c r="BQ13" s="420"/>
      <c r="BR13" s="420"/>
      <c r="BS13" s="420"/>
      <c r="BT13" s="420"/>
      <c r="BU13" s="421"/>
      <c r="BV13" s="419">
        <v>-7122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7.6</v>
      </c>
      <c r="CU13" s="390"/>
      <c r="CV13" s="390"/>
      <c r="CW13" s="390"/>
      <c r="CX13" s="390"/>
      <c r="CY13" s="390"/>
      <c r="CZ13" s="390"/>
      <c r="DA13" s="391"/>
      <c r="DB13" s="389">
        <v>6.5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6230</v>
      </c>
      <c r="S14" s="513"/>
      <c r="T14" s="513"/>
      <c r="U14" s="513"/>
      <c r="V14" s="514"/>
      <c r="W14" s="515"/>
      <c r="X14" s="445"/>
      <c r="Y14" s="445"/>
      <c r="Z14" s="445"/>
      <c r="AA14" s="445"/>
      <c r="AB14" s="446"/>
      <c r="AC14" s="505">
        <v>15.1</v>
      </c>
      <c r="AD14" s="506"/>
      <c r="AE14" s="506"/>
      <c r="AF14" s="506"/>
      <c r="AG14" s="507"/>
      <c r="AH14" s="505">
        <v>16.100000000000001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19.5</v>
      </c>
      <c r="CU14" s="517"/>
      <c r="CV14" s="517"/>
      <c r="CW14" s="517"/>
      <c r="CX14" s="517"/>
      <c r="CY14" s="517"/>
      <c r="CZ14" s="517"/>
      <c r="DA14" s="518"/>
      <c r="DB14" s="516">
        <v>16.2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6182</v>
      </c>
      <c r="S15" s="513"/>
      <c r="T15" s="513"/>
      <c r="U15" s="513"/>
      <c r="V15" s="514"/>
      <c r="W15" s="500" t="s">
        <v>149</v>
      </c>
      <c r="X15" s="442"/>
      <c r="Y15" s="442"/>
      <c r="Z15" s="442"/>
      <c r="AA15" s="442"/>
      <c r="AB15" s="443"/>
      <c r="AC15" s="395">
        <v>507</v>
      </c>
      <c r="AD15" s="396"/>
      <c r="AE15" s="396"/>
      <c r="AF15" s="396"/>
      <c r="AG15" s="397"/>
      <c r="AH15" s="395">
        <v>577</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587717</v>
      </c>
      <c r="BO15" s="415"/>
      <c r="BP15" s="415"/>
      <c r="BQ15" s="415"/>
      <c r="BR15" s="415"/>
      <c r="BS15" s="415"/>
      <c r="BT15" s="415"/>
      <c r="BU15" s="416"/>
      <c r="BV15" s="414">
        <v>566763</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19.7</v>
      </c>
      <c r="AD16" s="506"/>
      <c r="AE16" s="506"/>
      <c r="AF16" s="506"/>
      <c r="AG16" s="507"/>
      <c r="AH16" s="505">
        <v>19.899999999999999</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3664731</v>
      </c>
      <c r="BO16" s="420"/>
      <c r="BP16" s="420"/>
      <c r="BQ16" s="420"/>
      <c r="BR16" s="420"/>
      <c r="BS16" s="420"/>
      <c r="BT16" s="420"/>
      <c r="BU16" s="421"/>
      <c r="BV16" s="419">
        <v>3670487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1678</v>
      </c>
      <c r="AD17" s="396"/>
      <c r="AE17" s="396"/>
      <c r="AF17" s="396"/>
      <c r="AG17" s="397"/>
      <c r="AH17" s="395">
        <v>1858</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724153</v>
      </c>
      <c r="BO17" s="420"/>
      <c r="BP17" s="420"/>
      <c r="BQ17" s="420"/>
      <c r="BR17" s="420"/>
      <c r="BS17" s="420"/>
      <c r="BT17" s="420"/>
      <c r="BU17" s="421"/>
      <c r="BV17" s="419">
        <v>695574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140.74</v>
      </c>
      <c r="M18" s="474"/>
      <c r="N18" s="474"/>
      <c r="O18" s="474"/>
      <c r="P18" s="474"/>
      <c r="Q18" s="474"/>
      <c r="R18" s="475"/>
      <c r="S18" s="475"/>
      <c r="T18" s="475"/>
      <c r="U18" s="475"/>
      <c r="V18" s="476"/>
      <c r="W18" s="490"/>
      <c r="X18" s="491"/>
      <c r="Y18" s="491"/>
      <c r="Z18" s="491"/>
      <c r="AA18" s="491"/>
      <c r="AB18" s="501"/>
      <c r="AC18" s="383">
        <v>65.2</v>
      </c>
      <c r="AD18" s="384"/>
      <c r="AE18" s="384"/>
      <c r="AF18" s="384"/>
      <c r="AG18" s="477"/>
      <c r="AH18" s="383">
        <v>64</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3695250</v>
      </c>
      <c r="BO18" s="420"/>
      <c r="BP18" s="420"/>
      <c r="BQ18" s="420"/>
      <c r="BR18" s="420"/>
      <c r="BS18" s="420"/>
      <c r="BT18" s="420"/>
      <c r="BU18" s="421"/>
      <c r="BV18" s="419">
        <v>3642160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44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4669114</v>
      </c>
      <c r="BO19" s="420"/>
      <c r="BP19" s="420"/>
      <c r="BQ19" s="420"/>
      <c r="BR19" s="420"/>
      <c r="BS19" s="420"/>
      <c r="BT19" s="420"/>
      <c r="BU19" s="421"/>
      <c r="BV19" s="419">
        <v>4779538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2677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7846406</v>
      </c>
      <c r="BO22" s="415"/>
      <c r="BP22" s="415"/>
      <c r="BQ22" s="415"/>
      <c r="BR22" s="415"/>
      <c r="BS22" s="415"/>
      <c r="BT22" s="415"/>
      <c r="BU22" s="416"/>
      <c r="BV22" s="414">
        <v>8101896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3769519</v>
      </c>
      <c r="BO23" s="420"/>
      <c r="BP23" s="420"/>
      <c r="BQ23" s="420"/>
      <c r="BR23" s="420"/>
      <c r="BS23" s="420"/>
      <c r="BT23" s="420"/>
      <c r="BU23" s="421"/>
      <c r="BV23" s="419">
        <v>3680232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7680</v>
      </c>
      <c r="R24" s="396"/>
      <c r="S24" s="396"/>
      <c r="T24" s="396"/>
      <c r="U24" s="396"/>
      <c r="V24" s="397"/>
      <c r="W24" s="454"/>
      <c r="X24" s="436"/>
      <c r="Y24" s="437"/>
      <c r="Z24" s="392" t="s">
        <v>174</v>
      </c>
      <c r="AA24" s="393"/>
      <c r="AB24" s="393"/>
      <c r="AC24" s="393"/>
      <c r="AD24" s="393"/>
      <c r="AE24" s="393"/>
      <c r="AF24" s="393"/>
      <c r="AG24" s="394"/>
      <c r="AH24" s="395">
        <v>108</v>
      </c>
      <c r="AI24" s="396"/>
      <c r="AJ24" s="396"/>
      <c r="AK24" s="396"/>
      <c r="AL24" s="397"/>
      <c r="AM24" s="395">
        <v>332424</v>
      </c>
      <c r="AN24" s="396"/>
      <c r="AO24" s="396"/>
      <c r="AP24" s="396"/>
      <c r="AQ24" s="396"/>
      <c r="AR24" s="397"/>
      <c r="AS24" s="395">
        <v>3078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5916895</v>
      </c>
      <c r="BO24" s="420"/>
      <c r="BP24" s="420"/>
      <c r="BQ24" s="420"/>
      <c r="BR24" s="420"/>
      <c r="BS24" s="420"/>
      <c r="BT24" s="420"/>
      <c r="BU24" s="421"/>
      <c r="BV24" s="419">
        <v>5973020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6150</v>
      </c>
      <c r="R25" s="396"/>
      <c r="S25" s="396"/>
      <c r="T25" s="396"/>
      <c r="U25" s="396"/>
      <c r="V25" s="397"/>
      <c r="W25" s="454"/>
      <c r="X25" s="436"/>
      <c r="Y25" s="437"/>
      <c r="Z25" s="392" t="s">
        <v>177</v>
      </c>
      <c r="AA25" s="393"/>
      <c r="AB25" s="393"/>
      <c r="AC25" s="393"/>
      <c r="AD25" s="393"/>
      <c r="AE25" s="393"/>
      <c r="AF25" s="393"/>
      <c r="AG25" s="394"/>
      <c r="AH25" s="395" t="s">
        <v>132</v>
      </c>
      <c r="AI25" s="396"/>
      <c r="AJ25" s="396"/>
      <c r="AK25" s="396"/>
      <c r="AL25" s="397"/>
      <c r="AM25" s="395" t="s">
        <v>132</v>
      </c>
      <c r="AN25" s="396"/>
      <c r="AO25" s="396"/>
      <c r="AP25" s="396"/>
      <c r="AQ25" s="396"/>
      <c r="AR25" s="397"/>
      <c r="AS25" s="395" t="s">
        <v>132</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1314240</v>
      </c>
      <c r="BO25" s="415"/>
      <c r="BP25" s="415"/>
      <c r="BQ25" s="415"/>
      <c r="BR25" s="415"/>
      <c r="BS25" s="415"/>
      <c r="BT25" s="415"/>
      <c r="BU25" s="416"/>
      <c r="BV25" s="414">
        <v>374687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5530</v>
      </c>
      <c r="R26" s="396"/>
      <c r="S26" s="396"/>
      <c r="T26" s="396"/>
      <c r="U26" s="396"/>
      <c r="V26" s="397"/>
      <c r="W26" s="454"/>
      <c r="X26" s="436"/>
      <c r="Y26" s="437"/>
      <c r="Z26" s="392" t="s">
        <v>180</v>
      </c>
      <c r="AA26" s="430"/>
      <c r="AB26" s="430"/>
      <c r="AC26" s="430"/>
      <c r="AD26" s="430"/>
      <c r="AE26" s="430"/>
      <c r="AF26" s="430"/>
      <c r="AG26" s="431"/>
      <c r="AH26" s="395">
        <v>7</v>
      </c>
      <c r="AI26" s="396"/>
      <c r="AJ26" s="396"/>
      <c r="AK26" s="396"/>
      <c r="AL26" s="397"/>
      <c r="AM26" s="395">
        <v>23226</v>
      </c>
      <c r="AN26" s="396"/>
      <c r="AO26" s="396"/>
      <c r="AP26" s="396"/>
      <c r="AQ26" s="396"/>
      <c r="AR26" s="397"/>
      <c r="AS26" s="395">
        <v>3318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2690</v>
      </c>
      <c r="R27" s="396"/>
      <c r="S27" s="396"/>
      <c r="T27" s="396"/>
      <c r="U27" s="396"/>
      <c r="V27" s="397"/>
      <c r="W27" s="454"/>
      <c r="X27" s="436"/>
      <c r="Y27" s="437"/>
      <c r="Z27" s="392" t="s">
        <v>183</v>
      </c>
      <c r="AA27" s="393"/>
      <c r="AB27" s="393"/>
      <c r="AC27" s="393"/>
      <c r="AD27" s="393"/>
      <c r="AE27" s="393"/>
      <c r="AF27" s="393"/>
      <c r="AG27" s="394"/>
      <c r="AH27" s="395" t="s">
        <v>140</v>
      </c>
      <c r="AI27" s="396"/>
      <c r="AJ27" s="396"/>
      <c r="AK27" s="396"/>
      <c r="AL27" s="397"/>
      <c r="AM27" s="395" t="s">
        <v>132</v>
      </c>
      <c r="AN27" s="396"/>
      <c r="AO27" s="396"/>
      <c r="AP27" s="396"/>
      <c r="AQ27" s="396"/>
      <c r="AR27" s="397"/>
      <c r="AS27" s="395" t="s">
        <v>132</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2310</v>
      </c>
      <c r="R28" s="396"/>
      <c r="S28" s="396"/>
      <c r="T28" s="396"/>
      <c r="U28" s="396"/>
      <c r="V28" s="397"/>
      <c r="W28" s="454"/>
      <c r="X28" s="436"/>
      <c r="Y28" s="437"/>
      <c r="Z28" s="392" t="s">
        <v>186</v>
      </c>
      <c r="AA28" s="393"/>
      <c r="AB28" s="393"/>
      <c r="AC28" s="393"/>
      <c r="AD28" s="393"/>
      <c r="AE28" s="393"/>
      <c r="AF28" s="393"/>
      <c r="AG28" s="394"/>
      <c r="AH28" s="395" t="s">
        <v>140</v>
      </c>
      <c r="AI28" s="396"/>
      <c r="AJ28" s="396"/>
      <c r="AK28" s="396"/>
      <c r="AL28" s="397"/>
      <c r="AM28" s="395" t="s">
        <v>132</v>
      </c>
      <c r="AN28" s="396"/>
      <c r="AO28" s="396"/>
      <c r="AP28" s="396"/>
      <c r="AQ28" s="396"/>
      <c r="AR28" s="397"/>
      <c r="AS28" s="395" t="s">
        <v>132</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1578000</v>
      </c>
      <c r="BO28" s="415"/>
      <c r="BP28" s="415"/>
      <c r="BQ28" s="415"/>
      <c r="BR28" s="415"/>
      <c r="BS28" s="415"/>
      <c r="BT28" s="415"/>
      <c r="BU28" s="416"/>
      <c r="BV28" s="414">
        <v>1577000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10</v>
      </c>
      <c r="M29" s="396"/>
      <c r="N29" s="396"/>
      <c r="O29" s="396"/>
      <c r="P29" s="397"/>
      <c r="Q29" s="395">
        <v>1920</v>
      </c>
      <c r="R29" s="396"/>
      <c r="S29" s="396"/>
      <c r="T29" s="396"/>
      <c r="U29" s="396"/>
      <c r="V29" s="397"/>
      <c r="W29" s="455"/>
      <c r="X29" s="456"/>
      <c r="Y29" s="457"/>
      <c r="Z29" s="392" t="s">
        <v>189</v>
      </c>
      <c r="AA29" s="393"/>
      <c r="AB29" s="393"/>
      <c r="AC29" s="393"/>
      <c r="AD29" s="393"/>
      <c r="AE29" s="393"/>
      <c r="AF29" s="393"/>
      <c r="AG29" s="394"/>
      <c r="AH29" s="395">
        <v>108</v>
      </c>
      <c r="AI29" s="396"/>
      <c r="AJ29" s="396"/>
      <c r="AK29" s="396"/>
      <c r="AL29" s="397"/>
      <c r="AM29" s="395">
        <v>332424</v>
      </c>
      <c r="AN29" s="396"/>
      <c r="AO29" s="396"/>
      <c r="AP29" s="396"/>
      <c r="AQ29" s="396"/>
      <c r="AR29" s="397"/>
      <c r="AS29" s="395">
        <v>3078</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781000</v>
      </c>
      <c r="BO29" s="420"/>
      <c r="BP29" s="420"/>
      <c r="BQ29" s="420"/>
      <c r="BR29" s="420"/>
      <c r="BS29" s="420"/>
      <c r="BT29" s="420"/>
      <c r="BU29" s="421"/>
      <c r="BV29" s="419">
        <v>830000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93.9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1566720</v>
      </c>
      <c r="BO30" s="423"/>
      <c r="BP30" s="423"/>
      <c r="BQ30" s="423"/>
      <c r="BR30" s="423"/>
      <c r="BS30" s="423"/>
      <c r="BT30" s="423"/>
      <c r="BU30" s="424"/>
      <c r="BV30" s="422">
        <v>1534678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美波町国民健康保険事業特別会計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美波町病院事業会計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美波町簡易水道事業特別会計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徳島県市町村議会議員公務災害補償等組合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株式会社道の駅</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美波町育英奨学金貸付事業特別会計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美波町国民健康保険診療所特別会計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美波町水道事業会計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美波町公共下水道事業特別会計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徳島県市町村総合事務組合（一般会計）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美波町介護保険事業特別会計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IF('各会計、関係団体の財政状況及び健全化判断比率'!B36="","",'各会計、関係団体の財政状況及び健全化判断比率'!B36)</f>
        <v>美波町漁業集落排水事業特別会計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徳島県市町村総合事務組合（徳島滞納整理機構特別会計）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美波町後期高齢者医療特別会計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徳島県後期高齢者医療広域連合（一般会計）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徳島県後期高齢者医療広域連合（特別会計）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海部老人ホーム町村組合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海部郡衛生処理事務組合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海部消防組合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海部郡特別養護老人ホーム事務組合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VPFjWav8XsLqpG6RZMFpVklV+Ize9I0arEjiEKdO1SmrPbgO7CMaLAr3to/GnXAvSVx1zfa+KRFCzZRWn47Mw==" saltValue="z0j/NsW2B/oSd7FGnYTW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election activeCell="K39" sqref="K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578</v>
      </c>
      <c r="D34" s="1151"/>
      <c r="E34" s="1152"/>
      <c r="F34" s="32">
        <v>5.36</v>
      </c>
      <c r="G34" s="33">
        <v>5.47</v>
      </c>
      <c r="H34" s="33">
        <v>6.4</v>
      </c>
      <c r="I34" s="33">
        <v>6.26</v>
      </c>
      <c r="J34" s="34">
        <v>6.25</v>
      </c>
      <c r="K34" s="22"/>
      <c r="L34" s="22"/>
      <c r="M34" s="22"/>
      <c r="N34" s="22"/>
      <c r="O34" s="22"/>
      <c r="P34" s="22"/>
    </row>
    <row r="35" spans="1:16" ht="39" customHeight="1" x14ac:dyDescent="0.15">
      <c r="A35" s="22"/>
      <c r="B35" s="35"/>
      <c r="C35" s="1145" t="s">
        <v>579</v>
      </c>
      <c r="D35" s="1146"/>
      <c r="E35" s="1147"/>
      <c r="F35" s="36">
        <v>8.5</v>
      </c>
      <c r="G35" s="37">
        <v>9.49</v>
      </c>
      <c r="H35" s="37">
        <v>8.18</v>
      </c>
      <c r="I35" s="37">
        <v>7.81</v>
      </c>
      <c r="J35" s="38">
        <v>5.77</v>
      </c>
      <c r="K35" s="22"/>
      <c r="L35" s="22"/>
      <c r="M35" s="22"/>
      <c r="N35" s="22"/>
      <c r="O35" s="22"/>
      <c r="P35" s="22"/>
    </row>
    <row r="36" spans="1:16" ht="39" customHeight="1" x14ac:dyDescent="0.15">
      <c r="A36" s="22"/>
      <c r="B36" s="35"/>
      <c r="C36" s="1145" t="s">
        <v>580</v>
      </c>
      <c r="D36" s="1146"/>
      <c r="E36" s="1147"/>
      <c r="F36" s="36">
        <v>5.9</v>
      </c>
      <c r="G36" s="37">
        <v>6.88</v>
      </c>
      <c r="H36" s="37">
        <v>7.63</v>
      </c>
      <c r="I36" s="37">
        <v>6.75</v>
      </c>
      <c r="J36" s="38">
        <v>4</v>
      </c>
      <c r="K36" s="22"/>
      <c r="L36" s="22"/>
      <c r="M36" s="22"/>
      <c r="N36" s="22"/>
      <c r="O36" s="22"/>
      <c r="P36" s="22"/>
    </row>
    <row r="37" spans="1:16" ht="39" customHeight="1" x14ac:dyDescent="0.15">
      <c r="A37" s="22"/>
      <c r="B37" s="35"/>
      <c r="C37" s="1145" t="s">
        <v>581</v>
      </c>
      <c r="D37" s="1146"/>
      <c r="E37" s="1147"/>
      <c r="F37" s="36">
        <v>3.51</v>
      </c>
      <c r="G37" s="37">
        <v>3.88</v>
      </c>
      <c r="H37" s="37">
        <v>2.77</v>
      </c>
      <c r="I37" s="37">
        <v>2.85</v>
      </c>
      <c r="J37" s="38">
        <v>3.84</v>
      </c>
      <c r="K37" s="22"/>
      <c r="L37" s="22"/>
      <c r="M37" s="22"/>
      <c r="N37" s="22"/>
      <c r="O37" s="22"/>
      <c r="P37" s="22"/>
    </row>
    <row r="38" spans="1:16" ht="39" customHeight="1" x14ac:dyDescent="0.15">
      <c r="A38" s="22"/>
      <c r="B38" s="35"/>
      <c r="C38" s="1145" t="s">
        <v>582</v>
      </c>
      <c r="D38" s="1146"/>
      <c r="E38" s="1147"/>
      <c r="F38" s="36">
        <v>0.21</v>
      </c>
      <c r="G38" s="37">
        <v>0.37</v>
      </c>
      <c r="H38" s="37">
        <v>0.43</v>
      </c>
      <c r="I38" s="37">
        <v>0.49</v>
      </c>
      <c r="J38" s="38">
        <v>0.49</v>
      </c>
      <c r="K38" s="22"/>
      <c r="L38" s="22"/>
      <c r="M38" s="22"/>
      <c r="N38" s="22"/>
      <c r="O38" s="22"/>
      <c r="P38" s="22"/>
    </row>
    <row r="39" spans="1:16" ht="39" customHeight="1" x14ac:dyDescent="0.15">
      <c r="A39" s="22"/>
      <c r="B39" s="35"/>
      <c r="C39" s="1145" t="s">
        <v>583</v>
      </c>
      <c r="D39" s="1146"/>
      <c r="E39" s="1147"/>
      <c r="F39" s="36">
        <v>0.4</v>
      </c>
      <c r="G39" s="37">
        <v>0.3</v>
      </c>
      <c r="H39" s="37">
        <v>0.26</v>
      </c>
      <c r="I39" s="37">
        <v>0.35</v>
      </c>
      <c r="J39" s="38">
        <v>0.47</v>
      </c>
      <c r="K39" s="22"/>
      <c r="L39" s="22"/>
      <c r="M39" s="22"/>
      <c r="N39" s="22"/>
      <c r="O39" s="22"/>
      <c r="P39" s="22"/>
    </row>
    <row r="40" spans="1:16" ht="39" customHeight="1" x14ac:dyDescent="0.15">
      <c r="A40" s="22"/>
      <c r="B40" s="35"/>
      <c r="C40" s="1145" t="s">
        <v>584</v>
      </c>
      <c r="D40" s="1146"/>
      <c r="E40" s="1147"/>
      <c r="F40" s="36">
        <v>0.39</v>
      </c>
      <c r="G40" s="37">
        <v>0.31</v>
      </c>
      <c r="H40" s="37">
        <v>0.31</v>
      </c>
      <c r="I40" s="37">
        <v>0.33</v>
      </c>
      <c r="J40" s="38">
        <v>0.36</v>
      </c>
      <c r="K40" s="22"/>
      <c r="L40" s="22"/>
      <c r="M40" s="22"/>
      <c r="N40" s="22"/>
      <c r="O40" s="22"/>
      <c r="P40" s="22"/>
    </row>
    <row r="41" spans="1:16" ht="39" customHeight="1" x14ac:dyDescent="0.15">
      <c r="A41" s="22"/>
      <c r="B41" s="35"/>
      <c r="C41" s="1145" t="s">
        <v>585</v>
      </c>
      <c r="D41" s="1146"/>
      <c r="E41" s="1147"/>
      <c r="F41" s="36">
        <v>0.11</v>
      </c>
      <c r="G41" s="37">
        <v>0.04</v>
      </c>
      <c r="H41" s="37">
        <v>0.03</v>
      </c>
      <c r="I41" s="37">
        <v>0.06</v>
      </c>
      <c r="J41" s="38">
        <v>0.26</v>
      </c>
      <c r="K41" s="22"/>
      <c r="L41" s="22"/>
      <c r="M41" s="22"/>
      <c r="N41" s="22"/>
      <c r="O41" s="22"/>
      <c r="P41" s="22"/>
    </row>
    <row r="42" spans="1:16" ht="39" customHeight="1" x14ac:dyDescent="0.15">
      <c r="A42" s="22"/>
      <c r="B42" s="39"/>
      <c r="C42" s="1145" t="s">
        <v>586</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587</v>
      </c>
      <c r="D43" s="1149"/>
      <c r="E43" s="1150"/>
      <c r="F43" s="41">
        <v>0.13</v>
      </c>
      <c r="G43" s="42">
        <v>0.13</v>
      </c>
      <c r="H43" s="42">
        <v>0.28000000000000003</v>
      </c>
      <c r="I43" s="42">
        <v>0.28999999999999998</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mZS3YB19mxQk0wqXcI6nAkDx6w5fhUrB3NhCRBNc7Gk2kpOUk9lpS6Jy+VgJ5t2VzM1v9yF2h2G0LSmSYryA==" saltValue="lyN/S5LlD4VoAgtqnS5G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1"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661</v>
      </c>
      <c r="L45" s="60">
        <v>737</v>
      </c>
      <c r="M45" s="60">
        <v>768</v>
      </c>
      <c r="N45" s="60">
        <v>846</v>
      </c>
      <c r="O45" s="61">
        <v>916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101</v>
      </c>
      <c r="L48" s="64">
        <v>117</v>
      </c>
      <c r="M48" s="64">
        <v>126</v>
      </c>
      <c r="N48" s="64">
        <v>114</v>
      </c>
      <c r="O48" s="65">
        <v>170</v>
      </c>
      <c r="P48" s="48"/>
      <c r="Q48" s="48"/>
      <c r="R48" s="48"/>
      <c r="S48" s="48"/>
      <c r="T48" s="48"/>
      <c r="U48" s="48"/>
    </row>
    <row r="49" spans="1:21" ht="30.75" customHeight="1" x14ac:dyDescent="0.15">
      <c r="A49" s="48"/>
      <c r="B49" s="1178"/>
      <c r="C49" s="1179"/>
      <c r="D49" s="62"/>
      <c r="E49" s="1155" t="s">
        <v>16</v>
      </c>
      <c r="F49" s="1155"/>
      <c r="G49" s="1155"/>
      <c r="H49" s="1155"/>
      <c r="I49" s="1155"/>
      <c r="J49" s="1156"/>
      <c r="K49" s="63">
        <v>8</v>
      </c>
      <c r="L49" s="64">
        <v>9</v>
      </c>
      <c r="M49" s="64">
        <v>9</v>
      </c>
      <c r="N49" s="64" t="s">
        <v>526</v>
      </c>
      <c r="O49" s="65" t="s">
        <v>526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526</v>
      </c>
      <c r="L50" s="64" t="s">
        <v>526</v>
      </c>
      <c r="M50" s="64" t="s">
        <v>526</v>
      </c>
      <c r="N50" s="64" t="s">
        <v>526</v>
      </c>
      <c r="O50" s="65" t="s">
        <v>526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611</v>
      </c>
      <c r="L52" s="64">
        <v>676</v>
      </c>
      <c r="M52" s="64">
        <v>712</v>
      </c>
      <c r="N52" s="64">
        <v>745</v>
      </c>
      <c r="O52" s="65">
        <v>780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159</v>
      </c>
      <c r="L53" s="69">
        <v>187</v>
      </c>
      <c r="M53" s="69">
        <v>191</v>
      </c>
      <c r="N53" s="69">
        <v>215</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uEkC8Kgd3KMFsXhBia88OpK5TJawbr+6feJkU96sdSfbBG0891wc97VB4Tm3aeTb/DeM7HcxdjPDTfKm8SM8Q==" saltValue="AatweBJ8T/lPKgb6xf95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6" zoomScaleSheetLayoutView="100" workbookViewId="0">
      <selection activeCell="N46" sqref="N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6" t="s">
        <v>32</v>
      </c>
      <c r="C41" s="1197"/>
      <c r="D41" s="105"/>
      <c r="E41" s="1198" t="s">
        <v>33</v>
      </c>
      <c r="F41" s="1198"/>
      <c r="G41" s="1198"/>
      <c r="H41" s="1199"/>
      <c r="I41" s="355">
        <v>7953</v>
      </c>
      <c r="J41" s="356">
        <v>8287</v>
      </c>
      <c r="K41" s="356">
        <v>8179</v>
      </c>
      <c r="L41" s="356">
        <v>8102</v>
      </c>
      <c r="M41" s="357">
        <v>7846</v>
      </c>
    </row>
    <row r="42" spans="2:13" ht="27.75" customHeight="1" x14ac:dyDescent="0.15">
      <c r="B42" s="1186"/>
      <c r="C42" s="1187"/>
      <c r="D42" s="106"/>
      <c r="E42" s="1190" t="s">
        <v>34</v>
      </c>
      <c r="F42" s="1190"/>
      <c r="G42" s="1190"/>
      <c r="H42" s="1191"/>
      <c r="I42" s="358" t="s">
        <v>526</v>
      </c>
      <c r="J42" s="359" t="s">
        <v>526</v>
      </c>
      <c r="K42" s="359" t="s">
        <v>526</v>
      </c>
      <c r="L42" s="359" t="s">
        <v>526</v>
      </c>
      <c r="M42" s="360" t="s">
        <v>526</v>
      </c>
    </row>
    <row r="43" spans="2:13" ht="27.75" customHeight="1" x14ac:dyDescent="0.15">
      <c r="B43" s="1186"/>
      <c r="C43" s="1187"/>
      <c r="D43" s="106"/>
      <c r="E43" s="1190" t="s">
        <v>35</v>
      </c>
      <c r="F43" s="1190"/>
      <c r="G43" s="1190"/>
      <c r="H43" s="1191"/>
      <c r="I43" s="358">
        <v>1611</v>
      </c>
      <c r="J43" s="359">
        <v>1766</v>
      </c>
      <c r="K43" s="359">
        <v>1938</v>
      </c>
      <c r="L43" s="359">
        <v>1873</v>
      </c>
      <c r="M43" s="360">
        <v>2145</v>
      </c>
    </row>
    <row r="44" spans="2:13" ht="27.75" customHeight="1" x14ac:dyDescent="0.15">
      <c r="B44" s="1186"/>
      <c r="C44" s="1187"/>
      <c r="D44" s="106"/>
      <c r="E44" s="1190" t="s">
        <v>36</v>
      </c>
      <c r="F44" s="1190"/>
      <c r="G44" s="1190"/>
      <c r="H44" s="1191"/>
      <c r="I44" s="358">
        <v>14</v>
      </c>
      <c r="J44" s="359">
        <v>7</v>
      </c>
      <c r="K44" s="359">
        <v>0</v>
      </c>
      <c r="L44" s="359" t="s">
        <v>526</v>
      </c>
      <c r="M44" s="360" t="s">
        <v>526</v>
      </c>
    </row>
    <row r="45" spans="2:13" ht="27.75" customHeight="1" x14ac:dyDescent="0.15">
      <c r="B45" s="1186"/>
      <c r="C45" s="1187"/>
      <c r="D45" s="106"/>
      <c r="E45" s="1190" t="s">
        <v>37</v>
      </c>
      <c r="F45" s="1190"/>
      <c r="G45" s="1190"/>
      <c r="H45" s="1191"/>
      <c r="I45" s="358">
        <v>701</v>
      </c>
      <c r="J45" s="359">
        <v>689</v>
      </c>
      <c r="K45" s="359">
        <v>635</v>
      </c>
      <c r="L45" s="359">
        <v>655</v>
      </c>
      <c r="M45" s="360">
        <v>532</v>
      </c>
    </row>
    <row r="46" spans="2:13" ht="27.75" customHeight="1" x14ac:dyDescent="0.15">
      <c r="B46" s="1186"/>
      <c r="C46" s="1187"/>
      <c r="D46" s="107"/>
      <c r="E46" s="1190" t="s">
        <v>38</v>
      </c>
      <c r="F46" s="1190"/>
      <c r="G46" s="1190"/>
      <c r="H46" s="1191"/>
      <c r="I46" s="358" t="s">
        <v>526</v>
      </c>
      <c r="J46" s="359" t="s">
        <v>526</v>
      </c>
      <c r="K46" s="359" t="s">
        <v>526</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3517</v>
      </c>
      <c r="J50" s="359">
        <v>3140</v>
      </c>
      <c r="K50" s="359">
        <v>2804</v>
      </c>
      <c r="L50" s="359">
        <v>2816</v>
      </c>
      <c r="M50" s="360">
        <v>2768</v>
      </c>
    </row>
    <row r="51" spans="2:13" ht="27.75" customHeight="1" x14ac:dyDescent="0.15">
      <c r="B51" s="1186"/>
      <c r="C51" s="1187"/>
      <c r="D51" s="106"/>
      <c r="E51" s="1190" t="s">
        <v>44</v>
      </c>
      <c r="F51" s="1190"/>
      <c r="G51" s="1190"/>
      <c r="H51" s="1191"/>
      <c r="I51" s="358">
        <v>56</v>
      </c>
      <c r="J51" s="359">
        <v>46</v>
      </c>
      <c r="K51" s="359">
        <v>26</v>
      </c>
      <c r="L51" s="359">
        <v>18</v>
      </c>
      <c r="M51" s="360">
        <v>52</v>
      </c>
    </row>
    <row r="52" spans="2:13" ht="27.75" customHeight="1" x14ac:dyDescent="0.15">
      <c r="B52" s="1188"/>
      <c r="C52" s="1189"/>
      <c r="D52" s="106"/>
      <c r="E52" s="1190" t="s">
        <v>45</v>
      </c>
      <c r="F52" s="1190"/>
      <c r="G52" s="1190"/>
      <c r="H52" s="1191"/>
      <c r="I52" s="358">
        <v>7162</v>
      </c>
      <c r="J52" s="359">
        <v>7446</v>
      </c>
      <c r="K52" s="359">
        <v>7370</v>
      </c>
      <c r="L52" s="359">
        <v>7274</v>
      </c>
      <c r="M52" s="360">
        <v>7102</v>
      </c>
    </row>
    <row r="53" spans="2:13" ht="27.75" customHeight="1" thickBot="1" x14ac:dyDescent="0.2">
      <c r="B53" s="1192" t="s">
        <v>46</v>
      </c>
      <c r="C53" s="1193"/>
      <c r="D53" s="110"/>
      <c r="E53" s="1194" t="s">
        <v>47</v>
      </c>
      <c r="F53" s="1194"/>
      <c r="G53" s="1194"/>
      <c r="H53" s="1195"/>
      <c r="I53" s="361">
        <v>-455</v>
      </c>
      <c r="J53" s="362">
        <v>118</v>
      </c>
      <c r="K53" s="362">
        <v>552</v>
      </c>
      <c r="L53" s="362">
        <v>522</v>
      </c>
      <c r="M53" s="363">
        <v>602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RayxxYFXiS4MxG4cLuSGbRWfZYJ0xntYp8NLAl9Afp1BGr+RuBdWNTzUILy1ps2d0kzoCazPx7FKXZGqkJEsw==" saltValue="N2ouRp44cE9ZB5WzIKpt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9" zoomScale="70" zoomScaleNormal="70"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1570</v>
      </c>
      <c r="G55" s="122">
        <v>1577</v>
      </c>
      <c r="H55" s="123">
        <v>1578</v>
      </c>
    </row>
    <row r="56" spans="2:8" ht="52.5" customHeight="1" x14ac:dyDescent="0.15">
      <c r="B56" s="124"/>
      <c r="C56" s="1213" t="s">
        <v>51</v>
      </c>
      <c r="D56" s="1213"/>
      <c r="E56" s="1214"/>
      <c r="F56" s="125">
        <v>825</v>
      </c>
      <c r="G56" s="125">
        <v>830</v>
      </c>
      <c r="H56" s="126">
        <v>781</v>
      </c>
    </row>
    <row r="57" spans="2:8" ht="53.25" customHeight="1" x14ac:dyDescent="0.15">
      <c r="B57" s="124"/>
      <c r="C57" s="1215" t="s">
        <v>52</v>
      </c>
      <c r="D57" s="1215"/>
      <c r="E57" s="1216"/>
      <c r="F57" s="127">
        <v>1463</v>
      </c>
      <c r="G57" s="127">
        <v>1535</v>
      </c>
      <c r="H57" s="128">
        <v>1567</v>
      </c>
    </row>
    <row r="58" spans="2:8" ht="45.75" customHeight="1" x14ac:dyDescent="0.15">
      <c r="B58" s="129"/>
      <c r="C58" s="1203" t="s">
        <v>605</v>
      </c>
      <c r="D58" s="1204"/>
      <c r="E58" s="1205"/>
      <c r="F58" s="130">
        <v>1023</v>
      </c>
      <c r="G58" s="130">
        <v>1023</v>
      </c>
      <c r="H58" s="131">
        <v>1024</v>
      </c>
    </row>
    <row r="59" spans="2:8" ht="45.75" customHeight="1" x14ac:dyDescent="0.15">
      <c r="B59" s="129"/>
      <c r="C59" s="1203" t="s">
        <v>606</v>
      </c>
      <c r="D59" s="1204"/>
      <c r="E59" s="1205"/>
      <c r="F59" s="130">
        <v>202</v>
      </c>
      <c r="G59" s="130">
        <v>202</v>
      </c>
      <c r="H59" s="131">
        <v>202</v>
      </c>
    </row>
    <row r="60" spans="2:8" ht="45.75" customHeight="1" x14ac:dyDescent="0.15">
      <c r="B60" s="129"/>
      <c r="C60" s="1203" t="s">
        <v>607</v>
      </c>
      <c r="D60" s="1204"/>
      <c r="E60" s="1205"/>
      <c r="F60" s="130">
        <v>0</v>
      </c>
      <c r="G60" s="130">
        <v>56</v>
      </c>
      <c r="H60" s="131">
        <v>60</v>
      </c>
    </row>
    <row r="61" spans="2:8" ht="45.75" customHeight="1" x14ac:dyDescent="0.15">
      <c r="B61" s="129"/>
      <c r="C61" s="1203" t="s">
        <v>608</v>
      </c>
      <c r="D61" s="1204"/>
      <c r="E61" s="1205"/>
      <c r="F61" s="130">
        <v>50</v>
      </c>
      <c r="G61" s="130">
        <v>50</v>
      </c>
      <c r="H61" s="131">
        <v>50</v>
      </c>
    </row>
    <row r="62" spans="2:8" ht="45.75" customHeight="1" thickBot="1" x14ac:dyDescent="0.2">
      <c r="B62" s="132"/>
      <c r="C62" s="1206" t="s">
        <v>609</v>
      </c>
      <c r="D62" s="1207"/>
      <c r="E62" s="1208"/>
      <c r="F62" s="133">
        <v>47</v>
      </c>
      <c r="G62" s="133">
        <v>47</v>
      </c>
      <c r="H62" s="134">
        <v>47</v>
      </c>
    </row>
    <row r="63" spans="2:8" ht="52.5" customHeight="1" thickBot="1" x14ac:dyDescent="0.2">
      <c r="B63" s="135"/>
      <c r="C63" s="1209" t="s">
        <v>53</v>
      </c>
      <c r="D63" s="1209"/>
      <c r="E63" s="1210"/>
      <c r="F63" s="136">
        <v>3858</v>
      </c>
      <c r="G63" s="136">
        <v>3942</v>
      </c>
      <c r="H63" s="137">
        <v>3926</v>
      </c>
    </row>
    <row r="64" spans="2:8" x14ac:dyDescent="0.15"/>
  </sheetData>
  <sheetProtection algorithmName="SHA-512" hashValue="McrL9hjjOmF+yOvhfflmVfXvJVXPaoMWOS7ZyfNdDTBCjlS31sFczPJTShHiiqH3WDvncglQgQ/YScSvRx4djA==" saltValue="N/7U1H/ggN/gPbHMBCst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155915</v>
      </c>
      <c r="E3" s="156"/>
      <c r="F3" s="157">
        <v>121449</v>
      </c>
      <c r="G3" s="158"/>
      <c r="H3" s="159"/>
    </row>
    <row r="4" spans="1:8" x14ac:dyDescent="0.15">
      <c r="A4" s="160"/>
      <c r="B4" s="161"/>
      <c r="C4" s="162"/>
      <c r="D4" s="163">
        <v>54507</v>
      </c>
      <c r="E4" s="164"/>
      <c r="F4" s="165">
        <v>62922</v>
      </c>
      <c r="G4" s="166"/>
      <c r="H4" s="167"/>
    </row>
    <row r="5" spans="1:8" x14ac:dyDescent="0.15">
      <c r="A5" s="148" t="s">
        <v>560</v>
      </c>
      <c r="B5" s="153"/>
      <c r="C5" s="154"/>
      <c r="D5" s="155">
        <v>177119</v>
      </c>
      <c r="E5" s="156"/>
      <c r="F5" s="157">
        <v>145139</v>
      </c>
      <c r="G5" s="158"/>
      <c r="H5" s="159"/>
    </row>
    <row r="6" spans="1:8" x14ac:dyDescent="0.15">
      <c r="A6" s="160"/>
      <c r="B6" s="161"/>
      <c r="C6" s="162"/>
      <c r="D6" s="163">
        <v>69380</v>
      </c>
      <c r="E6" s="164"/>
      <c r="F6" s="165">
        <v>83762</v>
      </c>
      <c r="G6" s="166"/>
      <c r="H6" s="167"/>
    </row>
    <row r="7" spans="1:8" x14ac:dyDescent="0.15">
      <c r="A7" s="148" t="s">
        <v>561</v>
      </c>
      <c r="B7" s="153"/>
      <c r="C7" s="154"/>
      <c r="D7" s="155">
        <v>139665</v>
      </c>
      <c r="E7" s="156"/>
      <c r="F7" s="157">
        <v>125391</v>
      </c>
      <c r="G7" s="158"/>
      <c r="H7" s="159"/>
    </row>
    <row r="8" spans="1:8" x14ac:dyDescent="0.15">
      <c r="A8" s="160"/>
      <c r="B8" s="161"/>
      <c r="C8" s="162"/>
      <c r="D8" s="163">
        <v>49937</v>
      </c>
      <c r="E8" s="164"/>
      <c r="F8" s="165">
        <v>68516</v>
      </c>
      <c r="G8" s="166"/>
      <c r="H8" s="167"/>
    </row>
    <row r="9" spans="1:8" x14ac:dyDescent="0.15">
      <c r="A9" s="148" t="s">
        <v>562</v>
      </c>
      <c r="B9" s="153"/>
      <c r="C9" s="154"/>
      <c r="D9" s="155">
        <v>191467</v>
      </c>
      <c r="E9" s="156"/>
      <c r="F9" s="157">
        <v>138402</v>
      </c>
      <c r="G9" s="158"/>
      <c r="H9" s="159"/>
    </row>
    <row r="10" spans="1:8" x14ac:dyDescent="0.15">
      <c r="A10" s="160"/>
      <c r="B10" s="161"/>
      <c r="C10" s="162"/>
      <c r="D10" s="163">
        <v>65340</v>
      </c>
      <c r="E10" s="164"/>
      <c r="F10" s="165">
        <v>70652</v>
      </c>
      <c r="G10" s="166"/>
      <c r="H10" s="167"/>
    </row>
    <row r="11" spans="1:8" x14ac:dyDescent="0.15">
      <c r="A11" s="148" t="s">
        <v>563</v>
      </c>
      <c r="B11" s="153"/>
      <c r="C11" s="154"/>
      <c r="D11" s="155">
        <v>196460</v>
      </c>
      <c r="E11" s="156"/>
      <c r="F11" s="157">
        <v>146367</v>
      </c>
      <c r="G11" s="158"/>
      <c r="H11" s="159"/>
    </row>
    <row r="12" spans="1:8" x14ac:dyDescent="0.15">
      <c r="A12" s="160"/>
      <c r="B12" s="161"/>
      <c r="C12" s="168"/>
      <c r="D12" s="163">
        <v>54098</v>
      </c>
      <c r="E12" s="164"/>
      <c r="F12" s="165">
        <v>79441</v>
      </c>
      <c r="G12" s="166"/>
      <c r="H12" s="167"/>
    </row>
    <row r="13" spans="1:8" x14ac:dyDescent="0.15">
      <c r="A13" s="148"/>
      <c r="B13" s="153"/>
      <c r="C13" s="169"/>
      <c r="D13" s="170">
        <v>172125</v>
      </c>
      <c r="E13" s="171"/>
      <c r="F13" s="172">
        <v>135350</v>
      </c>
      <c r="G13" s="173"/>
      <c r="H13" s="159"/>
    </row>
    <row r="14" spans="1:8" x14ac:dyDescent="0.15">
      <c r="A14" s="160"/>
      <c r="B14" s="161"/>
      <c r="C14" s="162"/>
      <c r="D14" s="163">
        <v>58652</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6.13</v>
      </c>
      <c r="C19" s="174">
        <f>ROUND(VALUE(SUBSTITUTE(実質収支比率等に係る経年分析!G$48,"▲","-")),2)</f>
        <v>7.26</v>
      </c>
      <c r="D19" s="174">
        <f>ROUND(VALUE(SUBSTITUTE(実質収支比率等に係る経年分析!H$48,"▲","-")),2)</f>
        <v>8.07</v>
      </c>
      <c r="E19" s="174">
        <f>ROUND(VALUE(SUBSTITUTE(実質収支比率等に係る経年分析!I$48,"▲","-")),2)</f>
        <v>7.25</v>
      </c>
      <c r="F19" s="174">
        <f>ROUND(VALUE(SUBSTITUTE(実質収支比率等に係る経年分析!J$48,"▲","-")),2)</f>
        <v>4.5</v>
      </c>
    </row>
    <row r="20" spans="1:11" x14ac:dyDescent="0.15">
      <c r="A20" s="174" t="s">
        <v>57</v>
      </c>
      <c r="B20" s="174">
        <f>ROUND(VALUE(SUBSTITUTE(実質収支比率等に係る経年分析!F$47,"▲","-")),2)</f>
        <v>63.18</v>
      </c>
      <c r="C20" s="174">
        <f>ROUND(VALUE(SUBSTITUTE(実質収支比率等に係る経年分析!G$47,"▲","-")),2)</f>
        <v>53.18</v>
      </c>
      <c r="D20" s="174">
        <f>ROUND(VALUE(SUBSTITUTE(実質収支比率等に係る経年分析!H$47,"▲","-")),2)</f>
        <v>42.43</v>
      </c>
      <c r="E20" s="174">
        <f>ROUND(VALUE(SUBSTITUTE(実質収支比率等に係る経年分析!I$47,"▲","-")),2)</f>
        <v>40.18</v>
      </c>
      <c r="F20" s="174">
        <f>ROUND(VALUE(SUBSTITUTE(実質収支比率等に係る経年分析!J$47,"▲","-")),2)</f>
        <v>41.17</v>
      </c>
    </row>
    <row r="21" spans="1:11" x14ac:dyDescent="0.15">
      <c r="A21" s="174" t="s">
        <v>58</v>
      </c>
      <c r="B21" s="174">
        <f>IF(ISNUMBER(VALUE(SUBSTITUTE(実質収支比率等に係る経年分析!F$49,"▲","-"))),ROUND(VALUE(SUBSTITUTE(実質収支比率等に係る経年分析!F$49,"▲","-")),2),NA())</f>
        <v>-7.15</v>
      </c>
      <c r="C21" s="174">
        <f>IF(ISNUMBER(VALUE(SUBSTITUTE(実質収支比率等に係る経年分析!G$49,"▲","-"))),ROUND(VALUE(SUBSTITUTE(実質収支比率等に係る経年分析!G$49,"▲","-")),2),NA())</f>
        <v>-8.09</v>
      </c>
      <c r="D21" s="174">
        <f>IF(ISNUMBER(VALUE(SUBSTITUTE(実質収支比率等に係る経年分析!H$49,"▲","-"))),ROUND(VALUE(SUBSTITUTE(実質収支比率等に係る経年分析!H$49,"▲","-")),2),NA())</f>
        <v>-6.89</v>
      </c>
      <c r="E21" s="174">
        <f>IF(ISNUMBER(VALUE(SUBSTITUTE(実質収支比率等に係る経年分析!I$49,"▲","-"))),ROUND(VALUE(SUBSTITUTE(実質収支比率等に係る経年分析!I$49,"▲","-")),2),NA())</f>
        <v>-0.18</v>
      </c>
      <c r="F21" s="174">
        <f>IF(ISNUMBER(VALUE(SUBSTITUTE(実質収支比率等に係る経年分析!J$49,"▲","-"))),ROUND(VALUE(SUBSTITUTE(実質収支比率等に係る経年分析!J$49,"▲","-")),2),NA())</f>
        <v>-2.9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0.28000000000000003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美波町国民健康保険事業特別会計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0.26</v>
      </c>
    </row>
    <row r="30" spans="1:11" x14ac:dyDescent="0.15">
      <c r="A30" s="175" t="str">
        <f>IF(連結実質赤字比率に係る赤字・黒字の構成分析!C$40="",NA(),連結実質赤字比率に係る赤字・黒字の構成分析!C$40)</f>
        <v>美波町簡易水道事業特別会計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0.36</v>
      </c>
    </row>
    <row r="31" spans="1:11" x14ac:dyDescent="0.15">
      <c r="A31" s="175" t="str">
        <f>IF(連結実質赤字比率に係る赤字・黒字の構成分析!C$39="",NA(),連結実質赤字比率に係る赤字・黒字の構成分析!C$39)</f>
        <v>美波町国民健康保険診療所特別会計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15">
      <c r="A32" s="175" t="str">
        <f>IF(連結実質赤字比率に係る赤字・黒字の構成分析!C$38="",NA(),連結実質赤字比率に係る赤字・黒字の構成分析!C$38)</f>
        <v>美波町育英奨学金貸付事業特別会計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美波町介護保険事業特別会計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v>
      </c>
    </row>
    <row r="35" spans="1:16" x14ac:dyDescent="0.15">
      <c r="A35" s="175" t="str">
        <f>IF(連結実質赤字比率に係る赤字・黒字の構成分析!C$35="",NA(),連結実質赤字比率に係る赤字・黒字の構成分析!C$35)</f>
        <v>美波町病院事業会計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5.77</v>
      </c>
    </row>
    <row r="36" spans="1:16" x14ac:dyDescent="0.15">
      <c r="A36" s="175" t="str">
        <f>IF(連結実質赤字比率に係る赤字・黒字の構成分析!C$34="",NA(),連結実質赤字比率に係る赤字・黒字の構成分析!C$34)</f>
        <v>美波町水道事業会計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611</v>
      </c>
      <c r="E42" s="176"/>
      <c r="F42" s="176"/>
      <c r="G42" s="176">
        <f>'実質公債費比率（分子）の構造'!L$52</f>
        <v>676</v>
      </c>
      <c r="H42" s="176"/>
      <c r="I42" s="176"/>
      <c r="J42" s="176">
        <f>'実質公債費比率（分子）の構造'!M$52</f>
        <v>712</v>
      </c>
      <c r="K42" s="176"/>
      <c r="L42" s="176"/>
      <c r="M42" s="176">
        <f>'実質公債費比率（分子）の構造'!N$52</f>
        <v>745</v>
      </c>
      <c r="N42" s="176"/>
      <c r="O42" s="176"/>
      <c r="P42" s="176">
        <f>'実質公債費比率（分子）の構造'!O$52</f>
        <v>780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v>
      </c>
      <c r="C45" s="176"/>
      <c r="D45" s="176"/>
      <c r="E45" s="176">
        <f>'実質公債費比率（分子）の構造'!L$49</f>
        <v>9</v>
      </c>
      <c r="F45" s="176"/>
      <c r="G45" s="176"/>
      <c r="H45" s="176">
        <f>'実質公債費比率（分子）の構造'!M$49</f>
        <v>9</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101</v>
      </c>
      <c r="C46" s="176"/>
      <c r="D46" s="176"/>
      <c r="E46" s="176">
        <f>'実質公債費比率（分子）の構造'!L$48</f>
        <v>117</v>
      </c>
      <c r="F46" s="176"/>
      <c r="G46" s="176"/>
      <c r="H46" s="176">
        <f>'実質公債費比率（分子）の構造'!M$48</f>
        <v>126</v>
      </c>
      <c r="I46" s="176"/>
      <c r="J46" s="176"/>
      <c r="K46" s="176">
        <f>'実質公債費比率（分子）の構造'!N$48</f>
        <v>114</v>
      </c>
      <c r="L46" s="176"/>
      <c r="M46" s="176"/>
      <c r="N46" s="176">
        <f>'実質公債費比率（分子）の構造'!O$48</f>
        <v>170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661</v>
      </c>
      <c r="C49" s="176"/>
      <c r="D49" s="176"/>
      <c r="E49" s="176">
        <f>'実質公債費比率（分子）の構造'!L$45</f>
        <v>737</v>
      </c>
      <c r="F49" s="176"/>
      <c r="G49" s="176"/>
      <c r="H49" s="176">
        <f>'実質公債費比率（分子）の構造'!M$45</f>
        <v>768</v>
      </c>
      <c r="I49" s="176"/>
      <c r="J49" s="176"/>
      <c r="K49" s="176">
        <f>'実質公債費比率（分子）の構造'!N$45</f>
        <v>846</v>
      </c>
      <c r="L49" s="176"/>
      <c r="M49" s="176"/>
      <c r="N49" s="176">
        <f>'実質公債費比率（分子）の構造'!O$45</f>
        <v>916</v>
      </c>
      <c r="O49" s="176"/>
      <c r="P49" s="176"/>
    </row>
    <row r="50" spans="1:16" x14ac:dyDescent="0.15">
      <c r="A50" s="176" t="s">
        <v>73</v>
      </c>
      <c r="B50" s="176" t="e">
        <f>NA()</f>
        <v>#N/A</v>
      </c>
      <c r="C50" s="176">
        <f>IF(ISNUMBER('実質公債費比率（分子）の構造'!K$53),'実質公債費比率（分子）の構造'!K$53,NA())</f>
        <v>159</v>
      </c>
      <c r="D50" s="176" t="e">
        <f>NA()</f>
        <v>#N/A</v>
      </c>
      <c r="E50" s="176" t="e">
        <f>NA()</f>
        <v>#N/A</v>
      </c>
      <c r="F50" s="176">
        <f>IF(ISNUMBER('実質公債費比率（分子）の構造'!L$53),'実質公債費比率（分子）の構造'!L$53,NA())</f>
        <v>187</v>
      </c>
      <c r="G50" s="176" t="e">
        <f>NA()</f>
        <v>#N/A</v>
      </c>
      <c r="H50" s="176" t="e">
        <f>NA()</f>
        <v>#N/A</v>
      </c>
      <c r="I50" s="176">
        <f>IF(ISNUMBER('実質公債費比率（分子）の構造'!M$53),'実質公債費比率（分子）の構造'!M$53,NA())</f>
        <v>191</v>
      </c>
      <c r="J50" s="176" t="e">
        <f>NA()</f>
        <v>#N/A</v>
      </c>
      <c r="K50" s="176" t="e">
        <f>NA()</f>
        <v>#N/A</v>
      </c>
      <c r="L50" s="176">
        <f>IF(ISNUMBER('実質公債費比率（分子）の構造'!N$53),'実質公債費比率（分子）の構造'!N$53,NA())</f>
        <v>215</v>
      </c>
      <c r="M50" s="176" t="e">
        <f>NA()</f>
        <v>#N/A</v>
      </c>
      <c r="N50" s="176" t="e">
        <f>NA()</f>
        <v>#N/A</v>
      </c>
      <c r="O50" s="176">
        <f>IF(ISNUMBER('実質公債費比率（分子）の構造'!O$53),'実質公債費比率（分子）の構造'!O$53,NA())</f>
        <v>306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7162</v>
      </c>
      <c r="E56" s="175"/>
      <c r="F56" s="175"/>
      <c r="G56" s="175">
        <f>'将来負担比率（分子）の構造'!J$52</f>
        <v>7446</v>
      </c>
      <c r="H56" s="175"/>
      <c r="I56" s="175"/>
      <c r="J56" s="175">
        <f>'将来負担比率（分子）の構造'!K$52</f>
        <v>7370</v>
      </c>
      <c r="K56" s="175"/>
      <c r="L56" s="175"/>
      <c r="M56" s="175">
        <f>'将来負担比率（分子）の構造'!L$52</f>
        <v>7274</v>
      </c>
      <c r="N56" s="175"/>
      <c r="O56" s="175"/>
      <c r="P56" s="175">
        <f>'将来負担比率（分子）の構造'!M$52</f>
        <v>7102</v>
      </c>
    </row>
    <row r="57" spans="1:16" x14ac:dyDescent="0.15">
      <c r="A57" s="175" t="s">
        <v>44</v>
      </c>
      <c r="B57" s="175"/>
      <c r="C57" s="175"/>
      <c r="D57" s="175">
        <f>'将来負担比率（分子）の構造'!I$51</f>
        <v>56</v>
      </c>
      <c r="E57" s="175"/>
      <c r="F57" s="175"/>
      <c r="G57" s="175">
        <f>'将来負担比率（分子）の構造'!J$51</f>
        <v>46</v>
      </c>
      <c r="H57" s="175"/>
      <c r="I57" s="175"/>
      <c r="J57" s="175">
        <f>'将来負担比率（分子）の構造'!K$51</f>
        <v>26</v>
      </c>
      <c r="K57" s="175"/>
      <c r="L57" s="175"/>
      <c r="M57" s="175">
        <f>'将来負担比率（分子）の構造'!L$51</f>
        <v>18</v>
      </c>
      <c r="N57" s="175"/>
      <c r="O57" s="175"/>
      <c r="P57" s="175">
        <f>'将来負担比率（分子）の構造'!M$51</f>
        <v>52</v>
      </c>
    </row>
    <row r="58" spans="1:16" x14ac:dyDescent="0.15">
      <c r="A58" s="175" t="s">
        <v>43</v>
      </c>
      <c r="B58" s="175"/>
      <c r="C58" s="175"/>
      <c r="D58" s="175">
        <f>'将来負担比率（分子）の構造'!I$50</f>
        <v>3517</v>
      </c>
      <c r="E58" s="175"/>
      <c r="F58" s="175"/>
      <c r="G58" s="175">
        <f>'将来負担比率（分子）の構造'!J$50</f>
        <v>3140</v>
      </c>
      <c r="H58" s="175"/>
      <c r="I58" s="175"/>
      <c r="J58" s="175">
        <f>'将来負担比率（分子）の構造'!K$50</f>
        <v>2804</v>
      </c>
      <c r="K58" s="175"/>
      <c r="L58" s="175"/>
      <c r="M58" s="175">
        <f>'将来負担比率（分子）の構造'!L$50</f>
        <v>2816</v>
      </c>
      <c r="N58" s="175"/>
      <c r="O58" s="175"/>
      <c r="P58" s="175">
        <f>'将来負担比率（分子）の構造'!M$50</f>
        <v>2768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701</v>
      </c>
      <c r="C62" s="175"/>
      <c r="D62" s="175"/>
      <c r="E62" s="175">
        <f>'将来負担比率（分子）の構造'!J$45</f>
        <v>689</v>
      </c>
      <c r="F62" s="175"/>
      <c r="G62" s="175"/>
      <c r="H62" s="175">
        <f>'将来負担比率（分子）の構造'!K$45</f>
        <v>635</v>
      </c>
      <c r="I62" s="175"/>
      <c r="J62" s="175"/>
      <c r="K62" s="175">
        <f>'将来負担比率（分子）の構造'!L$45</f>
        <v>655</v>
      </c>
      <c r="L62" s="175"/>
      <c r="M62" s="175"/>
      <c r="N62" s="175">
        <f>'将来負担比率（分子）の構造'!M$45</f>
        <v>532</v>
      </c>
      <c r="O62" s="175"/>
      <c r="P62" s="175"/>
    </row>
    <row r="63" spans="1:16" x14ac:dyDescent="0.15">
      <c r="A63" s="175" t="s">
        <v>36</v>
      </c>
      <c r="B63" s="175">
        <f>'将来負担比率（分子）の構造'!I$44</f>
        <v>14</v>
      </c>
      <c r="C63" s="175"/>
      <c r="D63" s="175"/>
      <c r="E63" s="175">
        <f>'将来負担比率（分子）の構造'!J$44</f>
        <v>7</v>
      </c>
      <c r="F63" s="175"/>
      <c r="G63" s="175"/>
      <c r="H63" s="175">
        <f>'将来負担比率（分子）の構造'!K$44</f>
        <v>0</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1611</v>
      </c>
      <c r="C64" s="175"/>
      <c r="D64" s="175"/>
      <c r="E64" s="175">
        <f>'将来負担比率（分子）の構造'!J$43</f>
        <v>1766</v>
      </c>
      <c r="F64" s="175"/>
      <c r="G64" s="175"/>
      <c r="H64" s="175">
        <f>'将来負担比率（分子）の構造'!K$43</f>
        <v>1938</v>
      </c>
      <c r="I64" s="175"/>
      <c r="J64" s="175"/>
      <c r="K64" s="175">
        <f>'将来負担比率（分子）の構造'!L$43</f>
        <v>1873</v>
      </c>
      <c r="L64" s="175"/>
      <c r="M64" s="175"/>
      <c r="N64" s="175">
        <f>'将来負担比率（分子）の構造'!M$43</f>
        <v>2145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7953</v>
      </c>
      <c r="C66" s="175"/>
      <c r="D66" s="175"/>
      <c r="E66" s="175">
        <f>'将来負担比率（分子）の構造'!J$41</f>
        <v>8287</v>
      </c>
      <c r="F66" s="175"/>
      <c r="G66" s="175"/>
      <c r="H66" s="175">
        <f>'将来負担比率（分子）の構造'!K$41</f>
        <v>8179</v>
      </c>
      <c r="I66" s="175"/>
      <c r="J66" s="175"/>
      <c r="K66" s="175">
        <f>'将来負担比率（分子）の構造'!L$41</f>
        <v>8102</v>
      </c>
      <c r="L66" s="175"/>
      <c r="M66" s="175"/>
      <c r="N66" s="175">
        <f>'将来負担比率（分子）の構造'!M$41</f>
        <v>7846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118</v>
      </c>
      <c r="G67" s="175" t="e">
        <f>NA()</f>
        <v>#N/A</v>
      </c>
      <c r="H67" s="175" t="e">
        <f>NA()</f>
        <v>#N/A</v>
      </c>
      <c r="I67" s="175">
        <f>IF(ISNUMBER('将来負担比率（分子）の構造'!K$53), IF('将来負担比率（分子）の構造'!K$53 &lt; 0, 0, '将来負担比率（分子）の構造'!K$53), NA())</f>
        <v>552</v>
      </c>
      <c r="J67" s="175" t="e">
        <f>NA()</f>
        <v>#N/A</v>
      </c>
      <c r="K67" s="175" t="e">
        <f>NA()</f>
        <v>#N/A</v>
      </c>
      <c r="L67" s="175">
        <f>IF(ISNUMBER('将来負担比率（分子）の構造'!L$53), IF('将来負担比率（分子）の構造'!L$53 &lt; 0, 0, '将来負担比率（分子）の構造'!L$53), NA())</f>
        <v>522</v>
      </c>
      <c r="M67" s="175" t="e">
        <f>NA()</f>
        <v>#N/A</v>
      </c>
      <c r="N67" s="175" t="e">
        <f>NA()</f>
        <v>#N/A</v>
      </c>
      <c r="O67" s="175">
        <f>IF(ISNUMBER('将来負担比率（分子）の構造'!M$53), IF('将来負担比率（分子）の構造'!M$53 &lt; 0, 0, '将来負担比率（分子）の構造'!M$53), NA())</f>
        <v>602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1570</v>
      </c>
      <c r="C72" s="179">
        <f>基金残高に係る経年分析!G55</f>
        <v>1577</v>
      </c>
      <c r="D72" s="179">
        <f>基金残高に係る経年分析!H55</f>
        <v>1578</v>
      </c>
    </row>
    <row r="73" spans="1:16" x14ac:dyDescent="0.15">
      <c r="A73" s="178" t="s">
        <v>80</v>
      </c>
      <c r="B73" s="179">
        <f>基金残高に係る経年分析!F56</f>
        <v>825</v>
      </c>
      <c r="C73" s="179">
        <f>基金残高に係る経年分析!G56</f>
        <v>830</v>
      </c>
      <c r="D73" s="179">
        <f>基金残高に係る経年分析!H56</f>
        <v>781</v>
      </c>
    </row>
    <row r="74" spans="1:16" x14ac:dyDescent="0.15">
      <c r="A74" s="178" t="s">
        <v>81</v>
      </c>
      <c r="B74" s="179">
        <f>基金残高に係る経年分析!F57</f>
        <v>1463</v>
      </c>
      <c r="C74" s="179">
        <f>基金残高に係る経年分析!G57</f>
        <v>1535</v>
      </c>
      <c r="D74" s="179">
        <f>基金残高に係る経年分析!H57</f>
        <v>1567</v>
      </c>
    </row>
  </sheetData>
  <sheetProtection algorithmName="SHA-512" hashValue="82r1YI89Tcijh5uRQimaRdUZ0glZohLnAaIFNq7Za0IRNtNF0LsCKTkZZV/NA9vvGzdEwEPfgzR+RJl2BOkYzQ==" saltValue="I+OvbFuaQ6BpAQmvlAlk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500757</v>
      </c>
      <c r="S5" s="674"/>
      <c r="T5" s="674"/>
      <c r="U5" s="674"/>
      <c r="V5" s="674"/>
      <c r="W5" s="674"/>
      <c r="X5" s="674"/>
      <c r="Y5" s="702"/>
      <c r="Z5" s="715">
        <v>7.4</v>
      </c>
      <c r="AA5" s="715"/>
      <c r="AB5" s="715"/>
      <c r="AC5" s="715"/>
      <c r="AD5" s="716">
        <v>500757</v>
      </c>
      <c r="AE5" s="716"/>
      <c r="AF5" s="716"/>
      <c r="AG5" s="716"/>
      <c r="AH5" s="716"/>
      <c r="AI5" s="716"/>
      <c r="AJ5" s="716"/>
      <c r="AK5" s="716"/>
      <c r="AL5" s="703">
        <v>13.1</v>
      </c>
      <c r="AM5" s="686"/>
      <c r="AN5" s="686"/>
      <c r="AO5" s="704"/>
      <c r="AP5" s="676" t="s">
        <v>229</v>
      </c>
      <c r="AQ5" s="677"/>
      <c r="AR5" s="677"/>
      <c r="AS5" s="677"/>
      <c r="AT5" s="677"/>
      <c r="AU5" s="677"/>
      <c r="AV5" s="677"/>
      <c r="AW5" s="677"/>
      <c r="AX5" s="677"/>
      <c r="AY5" s="677"/>
      <c r="AZ5" s="677"/>
      <c r="BA5" s="677"/>
      <c r="BB5" s="677"/>
      <c r="BC5" s="677"/>
      <c r="BD5" s="677"/>
      <c r="BE5" s="677"/>
      <c r="BF5" s="678"/>
      <c r="BG5" s="627">
        <v>500757</v>
      </c>
      <c r="BH5" s="628"/>
      <c r="BI5" s="628"/>
      <c r="BJ5" s="628"/>
      <c r="BK5" s="628"/>
      <c r="BL5" s="628"/>
      <c r="BM5" s="628"/>
      <c r="BN5" s="629"/>
      <c r="BO5" s="663">
        <v>100</v>
      </c>
      <c r="BP5" s="663"/>
      <c r="BQ5" s="663"/>
      <c r="BR5" s="663"/>
      <c r="BS5" s="664" t="s">
        <v>140</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66439</v>
      </c>
      <c r="S6" s="628"/>
      <c r="T6" s="628"/>
      <c r="U6" s="628"/>
      <c r="V6" s="628"/>
      <c r="W6" s="628"/>
      <c r="X6" s="628"/>
      <c r="Y6" s="629"/>
      <c r="Z6" s="663">
        <v>1</v>
      </c>
      <c r="AA6" s="663"/>
      <c r="AB6" s="663"/>
      <c r="AC6" s="663"/>
      <c r="AD6" s="664">
        <v>66439</v>
      </c>
      <c r="AE6" s="664"/>
      <c r="AF6" s="664"/>
      <c r="AG6" s="664"/>
      <c r="AH6" s="664"/>
      <c r="AI6" s="664"/>
      <c r="AJ6" s="664"/>
      <c r="AK6" s="664"/>
      <c r="AL6" s="630">
        <v>1.7</v>
      </c>
      <c r="AM6" s="631"/>
      <c r="AN6" s="631"/>
      <c r="AO6" s="665"/>
      <c r="AP6" s="624" t="s">
        <v>234</v>
      </c>
      <c r="AQ6" s="625"/>
      <c r="AR6" s="625"/>
      <c r="AS6" s="625"/>
      <c r="AT6" s="625"/>
      <c r="AU6" s="625"/>
      <c r="AV6" s="625"/>
      <c r="AW6" s="625"/>
      <c r="AX6" s="625"/>
      <c r="AY6" s="625"/>
      <c r="AZ6" s="625"/>
      <c r="BA6" s="625"/>
      <c r="BB6" s="625"/>
      <c r="BC6" s="625"/>
      <c r="BD6" s="625"/>
      <c r="BE6" s="625"/>
      <c r="BF6" s="626"/>
      <c r="BG6" s="627">
        <v>500757</v>
      </c>
      <c r="BH6" s="628"/>
      <c r="BI6" s="628"/>
      <c r="BJ6" s="628"/>
      <c r="BK6" s="628"/>
      <c r="BL6" s="628"/>
      <c r="BM6" s="628"/>
      <c r="BN6" s="629"/>
      <c r="BO6" s="663">
        <v>100</v>
      </c>
      <c r="BP6" s="663"/>
      <c r="BQ6" s="663"/>
      <c r="BR6" s="663"/>
      <c r="BS6" s="664" t="s">
        <v>132</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70744</v>
      </c>
      <c r="CS6" s="628"/>
      <c r="CT6" s="628"/>
      <c r="CU6" s="628"/>
      <c r="CV6" s="628"/>
      <c r="CW6" s="628"/>
      <c r="CX6" s="628"/>
      <c r="CY6" s="629"/>
      <c r="CZ6" s="703">
        <v>1.1000000000000001</v>
      </c>
      <c r="DA6" s="686"/>
      <c r="DB6" s="686"/>
      <c r="DC6" s="705"/>
      <c r="DD6" s="633">
        <v>1155</v>
      </c>
      <c r="DE6" s="628"/>
      <c r="DF6" s="628"/>
      <c r="DG6" s="628"/>
      <c r="DH6" s="628"/>
      <c r="DI6" s="628"/>
      <c r="DJ6" s="628"/>
      <c r="DK6" s="628"/>
      <c r="DL6" s="628"/>
      <c r="DM6" s="628"/>
      <c r="DN6" s="628"/>
      <c r="DO6" s="628"/>
      <c r="DP6" s="629"/>
      <c r="DQ6" s="633">
        <v>63097</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351</v>
      </c>
      <c r="S7" s="628"/>
      <c r="T7" s="628"/>
      <c r="U7" s="628"/>
      <c r="V7" s="628"/>
      <c r="W7" s="628"/>
      <c r="X7" s="628"/>
      <c r="Y7" s="629"/>
      <c r="Z7" s="663">
        <v>0</v>
      </c>
      <c r="AA7" s="663"/>
      <c r="AB7" s="663"/>
      <c r="AC7" s="663"/>
      <c r="AD7" s="664">
        <v>351</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222623</v>
      </c>
      <c r="BH7" s="628"/>
      <c r="BI7" s="628"/>
      <c r="BJ7" s="628"/>
      <c r="BK7" s="628"/>
      <c r="BL7" s="628"/>
      <c r="BM7" s="628"/>
      <c r="BN7" s="629"/>
      <c r="BO7" s="663">
        <v>44.5</v>
      </c>
      <c r="BP7" s="663"/>
      <c r="BQ7" s="663"/>
      <c r="BR7" s="663"/>
      <c r="BS7" s="664" t="s">
        <v>140</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1074984</v>
      </c>
      <c r="CS7" s="628"/>
      <c r="CT7" s="628"/>
      <c r="CU7" s="628"/>
      <c r="CV7" s="628"/>
      <c r="CW7" s="628"/>
      <c r="CX7" s="628"/>
      <c r="CY7" s="629"/>
      <c r="CZ7" s="663">
        <v>16.3</v>
      </c>
      <c r="DA7" s="663"/>
      <c r="DB7" s="663"/>
      <c r="DC7" s="663"/>
      <c r="DD7" s="633">
        <v>265937</v>
      </c>
      <c r="DE7" s="628"/>
      <c r="DF7" s="628"/>
      <c r="DG7" s="628"/>
      <c r="DH7" s="628"/>
      <c r="DI7" s="628"/>
      <c r="DJ7" s="628"/>
      <c r="DK7" s="628"/>
      <c r="DL7" s="628"/>
      <c r="DM7" s="628"/>
      <c r="DN7" s="628"/>
      <c r="DO7" s="628"/>
      <c r="DP7" s="629"/>
      <c r="DQ7" s="633">
        <v>724080</v>
      </c>
      <c r="DR7" s="628"/>
      <c r="DS7" s="628"/>
      <c r="DT7" s="628"/>
      <c r="DU7" s="628"/>
      <c r="DV7" s="628"/>
      <c r="DW7" s="628"/>
      <c r="DX7" s="628"/>
      <c r="DY7" s="628"/>
      <c r="DZ7" s="628"/>
      <c r="EA7" s="628"/>
      <c r="EB7" s="628"/>
      <c r="EC7" s="662"/>
    </row>
    <row r="8" spans="2:143" ht="11.25" customHeight="1" x14ac:dyDescent="0.15">
      <c r="B8" s="624" t="s">
        <v>239</v>
      </c>
      <c r="C8" s="625"/>
      <c r="D8" s="625"/>
      <c r="E8" s="625"/>
      <c r="F8" s="625"/>
      <c r="G8" s="625"/>
      <c r="H8" s="625"/>
      <c r="I8" s="625"/>
      <c r="J8" s="625"/>
      <c r="K8" s="625"/>
      <c r="L8" s="625"/>
      <c r="M8" s="625"/>
      <c r="N8" s="625"/>
      <c r="O8" s="625"/>
      <c r="P8" s="625"/>
      <c r="Q8" s="626"/>
      <c r="R8" s="627">
        <v>4929</v>
      </c>
      <c r="S8" s="628"/>
      <c r="T8" s="628"/>
      <c r="U8" s="628"/>
      <c r="V8" s="628"/>
      <c r="W8" s="628"/>
      <c r="X8" s="628"/>
      <c r="Y8" s="629"/>
      <c r="Z8" s="663">
        <v>0.1</v>
      </c>
      <c r="AA8" s="663"/>
      <c r="AB8" s="663"/>
      <c r="AC8" s="663"/>
      <c r="AD8" s="664">
        <v>4929</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9543</v>
      </c>
      <c r="BH8" s="628"/>
      <c r="BI8" s="628"/>
      <c r="BJ8" s="628"/>
      <c r="BK8" s="628"/>
      <c r="BL8" s="628"/>
      <c r="BM8" s="628"/>
      <c r="BN8" s="629"/>
      <c r="BO8" s="663">
        <v>1.9</v>
      </c>
      <c r="BP8" s="663"/>
      <c r="BQ8" s="663"/>
      <c r="BR8" s="663"/>
      <c r="BS8" s="664" t="s">
        <v>140</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1486806</v>
      </c>
      <c r="CS8" s="628"/>
      <c r="CT8" s="628"/>
      <c r="CU8" s="628"/>
      <c r="CV8" s="628"/>
      <c r="CW8" s="628"/>
      <c r="CX8" s="628"/>
      <c r="CY8" s="629"/>
      <c r="CZ8" s="663">
        <v>22.6</v>
      </c>
      <c r="DA8" s="663"/>
      <c r="DB8" s="663"/>
      <c r="DC8" s="663"/>
      <c r="DD8" s="633">
        <v>24082</v>
      </c>
      <c r="DE8" s="628"/>
      <c r="DF8" s="628"/>
      <c r="DG8" s="628"/>
      <c r="DH8" s="628"/>
      <c r="DI8" s="628"/>
      <c r="DJ8" s="628"/>
      <c r="DK8" s="628"/>
      <c r="DL8" s="628"/>
      <c r="DM8" s="628"/>
      <c r="DN8" s="628"/>
      <c r="DO8" s="628"/>
      <c r="DP8" s="629"/>
      <c r="DQ8" s="633">
        <v>1007185</v>
      </c>
      <c r="DR8" s="628"/>
      <c r="DS8" s="628"/>
      <c r="DT8" s="628"/>
      <c r="DU8" s="628"/>
      <c r="DV8" s="628"/>
      <c r="DW8" s="628"/>
      <c r="DX8" s="628"/>
      <c r="DY8" s="628"/>
      <c r="DZ8" s="628"/>
      <c r="EA8" s="628"/>
      <c r="EB8" s="628"/>
      <c r="EC8" s="662"/>
    </row>
    <row r="9" spans="2:143" ht="11.25" customHeight="1" x14ac:dyDescent="0.15">
      <c r="B9" s="624" t="s">
        <v>242</v>
      </c>
      <c r="C9" s="625"/>
      <c r="D9" s="625"/>
      <c r="E9" s="625"/>
      <c r="F9" s="625"/>
      <c r="G9" s="625"/>
      <c r="H9" s="625"/>
      <c r="I9" s="625"/>
      <c r="J9" s="625"/>
      <c r="K9" s="625"/>
      <c r="L9" s="625"/>
      <c r="M9" s="625"/>
      <c r="N9" s="625"/>
      <c r="O9" s="625"/>
      <c r="P9" s="625"/>
      <c r="Q9" s="626"/>
      <c r="R9" s="627">
        <v>3678</v>
      </c>
      <c r="S9" s="628"/>
      <c r="T9" s="628"/>
      <c r="U9" s="628"/>
      <c r="V9" s="628"/>
      <c r="W9" s="628"/>
      <c r="X9" s="628"/>
      <c r="Y9" s="629"/>
      <c r="Z9" s="663">
        <v>0.1</v>
      </c>
      <c r="AA9" s="663"/>
      <c r="AB9" s="663"/>
      <c r="AC9" s="663"/>
      <c r="AD9" s="664">
        <v>3678</v>
      </c>
      <c r="AE9" s="664"/>
      <c r="AF9" s="664"/>
      <c r="AG9" s="664"/>
      <c r="AH9" s="664"/>
      <c r="AI9" s="664"/>
      <c r="AJ9" s="664"/>
      <c r="AK9" s="664"/>
      <c r="AL9" s="630">
        <v>0.1</v>
      </c>
      <c r="AM9" s="631"/>
      <c r="AN9" s="631"/>
      <c r="AO9" s="665"/>
      <c r="AP9" s="624" t="s">
        <v>243</v>
      </c>
      <c r="AQ9" s="625"/>
      <c r="AR9" s="625"/>
      <c r="AS9" s="625"/>
      <c r="AT9" s="625"/>
      <c r="AU9" s="625"/>
      <c r="AV9" s="625"/>
      <c r="AW9" s="625"/>
      <c r="AX9" s="625"/>
      <c r="AY9" s="625"/>
      <c r="AZ9" s="625"/>
      <c r="BA9" s="625"/>
      <c r="BB9" s="625"/>
      <c r="BC9" s="625"/>
      <c r="BD9" s="625"/>
      <c r="BE9" s="625"/>
      <c r="BF9" s="626"/>
      <c r="BG9" s="627">
        <v>190692</v>
      </c>
      <c r="BH9" s="628"/>
      <c r="BI9" s="628"/>
      <c r="BJ9" s="628"/>
      <c r="BK9" s="628"/>
      <c r="BL9" s="628"/>
      <c r="BM9" s="628"/>
      <c r="BN9" s="629"/>
      <c r="BO9" s="663">
        <v>38.1</v>
      </c>
      <c r="BP9" s="663"/>
      <c r="BQ9" s="663"/>
      <c r="BR9" s="663"/>
      <c r="BS9" s="664" t="s">
        <v>140</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821231</v>
      </c>
      <c r="CS9" s="628"/>
      <c r="CT9" s="628"/>
      <c r="CU9" s="628"/>
      <c r="CV9" s="628"/>
      <c r="CW9" s="628"/>
      <c r="CX9" s="628"/>
      <c r="CY9" s="629"/>
      <c r="CZ9" s="663">
        <v>12.5</v>
      </c>
      <c r="DA9" s="663"/>
      <c r="DB9" s="663"/>
      <c r="DC9" s="663"/>
      <c r="DD9" s="633">
        <v>12546</v>
      </c>
      <c r="DE9" s="628"/>
      <c r="DF9" s="628"/>
      <c r="DG9" s="628"/>
      <c r="DH9" s="628"/>
      <c r="DI9" s="628"/>
      <c r="DJ9" s="628"/>
      <c r="DK9" s="628"/>
      <c r="DL9" s="628"/>
      <c r="DM9" s="628"/>
      <c r="DN9" s="628"/>
      <c r="DO9" s="628"/>
      <c r="DP9" s="629"/>
      <c r="DQ9" s="633">
        <v>604544</v>
      </c>
      <c r="DR9" s="628"/>
      <c r="DS9" s="628"/>
      <c r="DT9" s="628"/>
      <c r="DU9" s="628"/>
      <c r="DV9" s="628"/>
      <c r="DW9" s="628"/>
      <c r="DX9" s="628"/>
      <c r="DY9" s="628"/>
      <c r="DZ9" s="628"/>
      <c r="EA9" s="628"/>
      <c r="EB9" s="628"/>
      <c r="EC9" s="662"/>
    </row>
    <row r="10" spans="2:143" ht="11.25" customHeight="1" x14ac:dyDescent="0.15">
      <c r="B10" s="624" t="s">
        <v>245</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132</v>
      </c>
      <c r="AE10" s="664"/>
      <c r="AF10" s="664"/>
      <c r="AG10" s="664"/>
      <c r="AH10" s="664"/>
      <c r="AI10" s="664"/>
      <c r="AJ10" s="664"/>
      <c r="AK10" s="664"/>
      <c r="AL10" s="630" t="s">
        <v>140</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13037</v>
      </c>
      <c r="BH10" s="628"/>
      <c r="BI10" s="628"/>
      <c r="BJ10" s="628"/>
      <c r="BK10" s="628"/>
      <c r="BL10" s="628"/>
      <c r="BM10" s="628"/>
      <c r="BN10" s="629"/>
      <c r="BO10" s="663">
        <v>2.6</v>
      </c>
      <c r="BP10" s="663"/>
      <c r="BQ10" s="663"/>
      <c r="BR10" s="663"/>
      <c r="BS10" s="664" t="s">
        <v>132</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t="s">
        <v>132</v>
      </c>
      <c r="CS10" s="628"/>
      <c r="CT10" s="628"/>
      <c r="CU10" s="628"/>
      <c r="CV10" s="628"/>
      <c r="CW10" s="628"/>
      <c r="CX10" s="628"/>
      <c r="CY10" s="629"/>
      <c r="CZ10" s="663" t="s">
        <v>132</v>
      </c>
      <c r="DA10" s="663"/>
      <c r="DB10" s="663"/>
      <c r="DC10" s="663"/>
      <c r="DD10" s="633" t="s">
        <v>140</v>
      </c>
      <c r="DE10" s="628"/>
      <c r="DF10" s="628"/>
      <c r="DG10" s="628"/>
      <c r="DH10" s="628"/>
      <c r="DI10" s="628"/>
      <c r="DJ10" s="628"/>
      <c r="DK10" s="628"/>
      <c r="DL10" s="628"/>
      <c r="DM10" s="628"/>
      <c r="DN10" s="628"/>
      <c r="DO10" s="628"/>
      <c r="DP10" s="629"/>
      <c r="DQ10" s="633" t="s">
        <v>140</v>
      </c>
      <c r="DR10" s="628"/>
      <c r="DS10" s="628"/>
      <c r="DT10" s="628"/>
      <c r="DU10" s="628"/>
      <c r="DV10" s="628"/>
      <c r="DW10" s="628"/>
      <c r="DX10" s="628"/>
      <c r="DY10" s="628"/>
      <c r="DZ10" s="628"/>
      <c r="EA10" s="628"/>
      <c r="EB10" s="628"/>
      <c r="EC10" s="662"/>
    </row>
    <row r="11" spans="2:143" ht="11.25" customHeight="1" x14ac:dyDescent="0.15">
      <c r="B11" s="624" t="s">
        <v>248</v>
      </c>
      <c r="C11" s="625"/>
      <c r="D11" s="625"/>
      <c r="E11" s="625"/>
      <c r="F11" s="625"/>
      <c r="G11" s="625"/>
      <c r="H11" s="625"/>
      <c r="I11" s="625"/>
      <c r="J11" s="625"/>
      <c r="K11" s="625"/>
      <c r="L11" s="625"/>
      <c r="M11" s="625"/>
      <c r="N11" s="625"/>
      <c r="O11" s="625"/>
      <c r="P11" s="625"/>
      <c r="Q11" s="626"/>
      <c r="R11" s="627">
        <v>140796</v>
      </c>
      <c r="S11" s="628"/>
      <c r="T11" s="628"/>
      <c r="U11" s="628"/>
      <c r="V11" s="628"/>
      <c r="W11" s="628"/>
      <c r="X11" s="628"/>
      <c r="Y11" s="629"/>
      <c r="Z11" s="630">
        <v>2.1</v>
      </c>
      <c r="AA11" s="631"/>
      <c r="AB11" s="631"/>
      <c r="AC11" s="632"/>
      <c r="AD11" s="633">
        <v>140796</v>
      </c>
      <c r="AE11" s="628"/>
      <c r="AF11" s="628"/>
      <c r="AG11" s="628"/>
      <c r="AH11" s="628"/>
      <c r="AI11" s="628"/>
      <c r="AJ11" s="628"/>
      <c r="AK11" s="629"/>
      <c r="AL11" s="630">
        <v>3.7</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9351</v>
      </c>
      <c r="BH11" s="628"/>
      <c r="BI11" s="628"/>
      <c r="BJ11" s="628"/>
      <c r="BK11" s="628"/>
      <c r="BL11" s="628"/>
      <c r="BM11" s="628"/>
      <c r="BN11" s="629"/>
      <c r="BO11" s="663">
        <v>1.9</v>
      </c>
      <c r="BP11" s="663"/>
      <c r="BQ11" s="663"/>
      <c r="BR11" s="663"/>
      <c r="BS11" s="664" t="s">
        <v>132</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308265</v>
      </c>
      <c r="CS11" s="628"/>
      <c r="CT11" s="628"/>
      <c r="CU11" s="628"/>
      <c r="CV11" s="628"/>
      <c r="CW11" s="628"/>
      <c r="CX11" s="628"/>
      <c r="CY11" s="629"/>
      <c r="CZ11" s="663">
        <v>4.7</v>
      </c>
      <c r="DA11" s="663"/>
      <c r="DB11" s="663"/>
      <c r="DC11" s="663"/>
      <c r="DD11" s="633">
        <v>47459</v>
      </c>
      <c r="DE11" s="628"/>
      <c r="DF11" s="628"/>
      <c r="DG11" s="628"/>
      <c r="DH11" s="628"/>
      <c r="DI11" s="628"/>
      <c r="DJ11" s="628"/>
      <c r="DK11" s="628"/>
      <c r="DL11" s="628"/>
      <c r="DM11" s="628"/>
      <c r="DN11" s="628"/>
      <c r="DO11" s="628"/>
      <c r="DP11" s="629"/>
      <c r="DQ11" s="633">
        <v>158450</v>
      </c>
      <c r="DR11" s="628"/>
      <c r="DS11" s="628"/>
      <c r="DT11" s="628"/>
      <c r="DU11" s="628"/>
      <c r="DV11" s="628"/>
      <c r="DW11" s="628"/>
      <c r="DX11" s="628"/>
      <c r="DY11" s="628"/>
      <c r="DZ11" s="628"/>
      <c r="EA11" s="628"/>
      <c r="EB11" s="628"/>
      <c r="EC11" s="662"/>
    </row>
    <row r="12" spans="2:143" ht="11.25" customHeight="1" x14ac:dyDescent="0.15">
      <c r="B12" s="624" t="s">
        <v>251</v>
      </c>
      <c r="C12" s="625"/>
      <c r="D12" s="625"/>
      <c r="E12" s="625"/>
      <c r="F12" s="625"/>
      <c r="G12" s="625"/>
      <c r="H12" s="625"/>
      <c r="I12" s="625"/>
      <c r="J12" s="625"/>
      <c r="K12" s="625"/>
      <c r="L12" s="625"/>
      <c r="M12" s="625"/>
      <c r="N12" s="625"/>
      <c r="O12" s="625"/>
      <c r="P12" s="625"/>
      <c r="Q12" s="626"/>
      <c r="R12" s="627" t="s">
        <v>140</v>
      </c>
      <c r="S12" s="628"/>
      <c r="T12" s="628"/>
      <c r="U12" s="628"/>
      <c r="V12" s="628"/>
      <c r="W12" s="628"/>
      <c r="X12" s="628"/>
      <c r="Y12" s="629"/>
      <c r="Z12" s="663" t="s">
        <v>132</v>
      </c>
      <c r="AA12" s="663"/>
      <c r="AB12" s="663"/>
      <c r="AC12" s="663"/>
      <c r="AD12" s="664" t="s">
        <v>132</v>
      </c>
      <c r="AE12" s="664"/>
      <c r="AF12" s="664"/>
      <c r="AG12" s="664"/>
      <c r="AH12" s="664"/>
      <c r="AI12" s="664"/>
      <c r="AJ12" s="664"/>
      <c r="AK12" s="664"/>
      <c r="AL12" s="630" t="s">
        <v>140</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216161</v>
      </c>
      <c r="BH12" s="628"/>
      <c r="BI12" s="628"/>
      <c r="BJ12" s="628"/>
      <c r="BK12" s="628"/>
      <c r="BL12" s="628"/>
      <c r="BM12" s="628"/>
      <c r="BN12" s="629"/>
      <c r="BO12" s="663">
        <v>43.2</v>
      </c>
      <c r="BP12" s="663"/>
      <c r="BQ12" s="663"/>
      <c r="BR12" s="663"/>
      <c r="BS12" s="664" t="s">
        <v>140</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173421</v>
      </c>
      <c r="CS12" s="628"/>
      <c r="CT12" s="628"/>
      <c r="CU12" s="628"/>
      <c r="CV12" s="628"/>
      <c r="CW12" s="628"/>
      <c r="CX12" s="628"/>
      <c r="CY12" s="629"/>
      <c r="CZ12" s="663">
        <v>2.6</v>
      </c>
      <c r="DA12" s="663"/>
      <c r="DB12" s="663"/>
      <c r="DC12" s="663"/>
      <c r="DD12" s="633">
        <v>2113</v>
      </c>
      <c r="DE12" s="628"/>
      <c r="DF12" s="628"/>
      <c r="DG12" s="628"/>
      <c r="DH12" s="628"/>
      <c r="DI12" s="628"/>
      <c r="DJ12" s="628"/>
      <c r="DK12" s="628"/>
      <c r="DL12" s="628"/>
      <c r="DM12" s="628"/>
      <c r="DN12" s="628"/>
      <c r="DO12" s="628"/>
      <c r="DP12" s="629"/>
      <c r="DQ12" s="633">
        <v>75762</v>
      </c>
      <c r="DR12" s="628"/>
      <c r="DS12" s="628"/>
      <c r="DT12" s="628"/>
      <c r="DU12" s="628"/>
      <c r="DV12" s="628"/>
      <c r="DW12" s="628"/>
      <c r="DX12" s="628"/>
      <c r="DY12" s="628"/>
      <c r="DZ12" s="628"/>
      <c r="EA12" s="628"/>
      <c r="EB12" s="628"/>
      <c r="EC12" s="662"/>
    </row>
    <row r="13" spans="2:143" ht="11.25" customHeight="1" x14ac:dyDescent="0.15">
      <c r="B13" s="624" t="s">
        <v>254</v>
      </c>
      <c r="C13" s="625"/>
      <c r="D13" s="625"/>
      <c r="E13" s="625"/>
      <c r="F13" s="625"/>
      <c r="G13" s="625"/>
      <c r="H13" s="625"/>
      <c r="I13" s="625"/>
      <c r="J13" s="625"/>
      <c r="K13" s="625"/>
      <c r="L13" s="625"/>
      <c r="M13" s="625"/>
      <c r="N13" s="625"/>
      <c r="O13" s="625"/>
      <c r="P13" s="625"/>
      <c r="Q13" s="626"/>
      <c r="R13" s="627" t="s">
        <v>140</v>
      </c>
      <c r="S13" s="628"/>
      <c r="T13" s="628"/>
      <c r="U13" s="628"/>
      <c r="V13" s="628"/>
      <c r="W13" s="628"/>
      <c r="X13" s="628"/>
      <c r="Y13" s="629"/>
      <c r="Z13" s="663" t="s">
        <v>132</v>
      </c>
      <c r="AA13" s="663"/>
      <c r="AB13" s="663"/>
      <c r="AC13" s="663"/>
      <c r="AD13" s="664" t="s">
        <v>140</v>
      </c>
      <c r="AE13" s="664"/>
      <c r="AF13" s="664"/>
      <c r="AG13" s="664"/>
      <c r="AH13" s="664"/>
      <c r="AI13" s="664"/>
      <c r="AJ13" s="664"/>
      <c r="AK13" s="664"/>
      <c r="AL13" s="630" t="s">
        <v>140</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215097</v>
      </c>
      <c r="BH13" s="628"/>
      <c r="BI13" s="628"/>
      <c r="BJ13" s="628"/>
      <c r="BK13" s="628"/>
      <c r="BL13" s="628"/>
      <c r="BM13" s="628"/>
      <c r="BN13" s="629"/>
      <c r="BO13" s="663">
        <v>43</v>
      </c>
      <c r="BP13" s="663"/>
      <c r="BQ13" s="663"/>
      <c r="BR13" s="663"/>
      <c r="BS13" s="664" t="s">
        <v>132</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705928</v>
      </c>
      <c r="CS13" s="628"/>
      <c r="CT13" s="628"/>
      <c r="CU13" s="628"/>
      <c r="CV13" s="628"/>
      <c r="CW13" s="628"/>
      <c r="CX13" s="628"/>
      <c r="CY13" s="629"/>
      <c r="CZ13" s="663">
        <v>10.7</v>
      </c>
      <c r="DA13" s="663"/>
      <c r="DB13" s="663"/>
      <c r="DC13" s="663"/>
      <c r="DD13" s="633">
        <v>590377</v>
      </c>
      <c r="DE13" s="628"/>
      <c r="DF13" s="628"/>
      <c r="DG13" s="628"/>
      <c r="DH13" s="628"/>
      <c r="DI13" s="628"/>
      <c r="DJ13" s="628"/>
      <c r="DK13" s="628"/>
      <c r="DL13" s="628"/>
      <c r="DM13" s="628"/>
      <c r="DN13" s="628"/>
      <c r="DO13" s="628"/>
      <c r="DP13" s="629"/>
      <c r="DQ13" s="633">
        <v>189540</v>
      </c>
      <c r="DR13" s="628"/>
      <c r="DS13" s="628"/>
      <c r="DT13" s="628"/>
      <c r="DU13" s="628"/>
      <c r="DV13" s="628"/>
      <c r="DW13" s="628"/>
      <c r="DX13" s="628"/>
      <c r="DY13" s="628"/>
      <c r="DZ13" s="628"/>
      <c r="EA13" s="628"/>
      <c r="EB13" s="628"/>
      <c r="EC13" s="662"/>
    </row>
    <row r="14" spans="2:143" ht="11.25" customHeight="1" x14ac:dyDescent="0.15">
      <c r="B14" s="624" t="s">
        <v>257</v>
      </c>
      <c r="C14" s="625"/>
      <c r="D14" s="625"/>
      <c r="E14" s="625"/>
      <c r="F14" s="625"/>
      <c r="G14" s="625"/>
      <c r="H14" s="625"/>
      <c r="I14" s="625"/>
      <c r="J14" s="625"/>
      <c r="K14" s="625"/>
      <c r="L14" s="625"/>
      <c r="M14" s="625"/>
      <c r="N14" s="625"/>
      <c r="O14" s="625"/>
      <c r="P14" s="625"/>
      <c r="Q14" s="626"/>
      <c r="R14" s="627" t="s">
        <v>132</v>
      </c>
      <c r="S14" s="628"/>
      <c r="T14" s="628"/>
      <c r="U14" s="628"/>
      <c r="V14" s="628"/>
      <c r="W14" s="628"/>
      <c r="X14" s="628"/>
      <c r="Y14" s="629"/>
      <c r="Z14" s="663" t="s">
        <v>140</v>
      </c>
      <c r="AA14" s="663"/>
      <c r="AB14" s="663"/>
      <c r="AC14" s="663"/>
      <c r="AD14" s="664" t="s">
        <v>140</v>
      </c>
      <c r="AE14" s="664"/>
      <c r="AF14" s="664"/>
      <c r="AG14" s="664"/>
      <c r="AH14" s="664"/>
      <c r="AI14" s="664"/>
      <c r="AJ14" s="664"/>
      <c r="AK14" s="664"/>
      <c r="AL14" s="630" t="s">
        <v>140</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24686</v>
      </c>
      <c r="BH14" s="628"/>
      <c r="BI14" s="628"/>
      <c r="BJ14" s="628"/>
      <c r="BK14" s="628"/>
      <c r="BL14" s="628"/>
      <c r="BM14" s="628"/>
      <c r="BN14" s="629"/>
      <c r="BO14" s="663">
        <v>4.9000000000000004</v>
      </c>
      <c r="BP14" s="663"/>
      <c r="BQ14" s="663"/>
      <c r="BR14" s="663"/>
      <c r="BS14" s="664" t="s">
        <v>132</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361911</v>
      </c>
      <c r="CS14" s="628"/>
      <c r="CT14" s="628"/>
      <c r="CU14" s="628"/>
      <c r="CV14" s="628"/>
      <c r="CW14" s="628"/>
      <c r="CX14" s="628"/>
      <c r="CY14" s="629"/>
      <c r="CZ14" s="663">
        <v>5.5</v>
      </c>
      <c r="DA14" s="663"/>
      <c r="DB14" s="663"/>
      <c r="DC14" s="663"/>
      <c r="DD14" s="633">
        <v>71352</v>
      </c>
      <c r="DE14" s="628"/>
      <c r="DF14" s="628"/>
      <c r="DG14" s="628"/>
      <c r="DH14" s="628"/>
      <c r="DI14" s="628"/>
      <c r="DJ14" s="628"/>
      <c r="DK14" s="628"/>
      <c r="DL14" s="628"/>
      <c r="DM14" s="628"/>
      <c r="DN14" s="628"/>
      <c r="DO14" s="628"/>
      <c r="DP14" s="629"/>
      <c r="DQ14" s="633">
        <v>294503</v>
      </c>
      <c r="DR14" s="628"/>
      <c r="DS14" s="628"/>
      <c r="DT14" s="628"/>
      <c r="DU14" s="628"/>
      <c r="DV14" s="628"/>
      <c r="DW14" s="628"/>
      <c r="DX14" s="628"/>
      <c r="DY14" s="628"/>
      <c r="DZ14" s="628"/>
      <c r="EA14" s="628"/>
      <c r="EB14" s="628"/>
      <c r="EC14" s="662"/>
    </row>
    <row r="15" spans="2:143" ht="11.25" customHeight="1" x14ac:dyDescent="0.15">
      <c r="B15" s="624" t="s">
        <v>260</v>
      </c>
      <c r="C15" s="625"/>
      <c r="D15" s="625"/>
      <c r="E15" s="625"/>
      <c r="F15" s="625"/>
      <c r="G15" s="625"/>
      <c r="H15" s="625"/>
      <c r="I15" s="625"/>
      <c r="J15" s="625"/>
      <c r="K15" s="625"/>
      <c r="L15" s="625"/>
      <c r="M15" s="625"/>
      <c r="N15" s="625"/>
      <c r="O15" s="625"/>
      <c r="P15" s="625"/>
      <c r="Q15" s="626"/>
      <c r="R15" s="627" t="s">
        <v>140</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132</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37287</v>
      </c>
      <c r="BH15" s="628"/>
      <c r="BI15" s="628"/>
      <c r="BJ15" s="628"/>
      <c r="BK15" s="628"/>
      <c r="BL15" s="628"/>
      <c r="BM15" s="628"/>
      <c r="BN15" s="629"/>
      <c r="BO15" s="663">
        <v>7.4</v>
      </c>
      <c r="BP15" s="663"/>
      <c r="BQ15" s="663"/>
      <c r="BR15" s="663"/>
      <c r="BS15" s="664" t="s">
        <v>140</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655179</v>
      </c>
      <c r="CS15" s="628"/>
      <c r="CT15" s="628"/>
      <c r="CU15" s="628"/>
      <c r="CV15" s="628"/>
      <c r="CW15" s="628"/>
      <c r="CX15" s="628"/>
      <c r="CY15" s="629"/>
      <c r="CZ15" s="663">
        <v>9.9</v>
      </c>
      <c r="DA15" s="663"/>
      <c r="DB15" s="663"/>
      <c r="DC15" s="663"/>
      <c r="DD15" s="633">
        <v>177690</v>
      </c>
      <c r="DE15" s="628"/>
      <c r="DF15" s="628"/>
      <c r="DG15" s="628"/>
      <c r="DH15" s="628"/>
      <c r="DI15" s="628"/>
      <c r="DJ15" s="628"/>
      <c r="DK15" s="628"/>
      <c r="DL15" s="628"/>
      <c r="DM15" s="628"/>
      <c r="DN15" s="628"/>
      <c r="DO15" s="628"/>
      <c r="DP15" s="629"/>
      <c r="DQ15" s="633">
        <v>456041</v>
      </c>
      <c r="DR15" s="628"/>
      <c r="DS15" s="628"/>
      <c r="DT15" s="628"/>
      <c r="DU15" s="628"/>
      <c r="DV15" s="628"/>
      <c r="DW15" s="628"/>
      <c r="DX15" s="628"/>
      <c r="DY15" s="628"/>
      <c r="DZ15" s="628"/>
      <c r="EA15" s="628"/>
      <c r="EB15" s="628"/>
      <c r="EC15" s="662"/>
    </row>
    <row r="16" spans="2:143" ht="11.25" customHeight="1" x14ac:dyDescent="0.15">
      <c r="B16" s="624" t="s">
        <v>263</v>
      </c>
      <c r="C16" s="625"/>
      <c r="D16" s="625"/>
      <c r="E16" s="625"/>
      <c r="F16" s="625"/>
      <c r="G16" s="625"/>
      <c r="H16" s="625"/>
      <c r="I16" s="625"/>
      <c r="J16" s="625"/>
      <c r="K16" s="625"/>
      <c r="L16" s="625"/>
      <c r="M16" s="625"/>
      <c r="N16" s="625"/>
      <c r="O16" s="625"/>
      <c r="P16" s="625"/>
      <c r="Q16" s="626"/>
      <c r="R16" s="627">
        <v>2947</v>
      </c>
      <c r="S16" s="628"/>
      <c r="T16" s="628"/>
      <c r="U16" s="628"/>
      <c r="V16" s="628"/>
      <c r="W16" s="628"/>
      <c r="X16" s="628"/>
      <c r="Y16" s="629"/>
      <c r="Z16" s="663">
        <v>0</v>
      </c>
      <c r="AA16" s="663"/>
      <c r="AB16" s="663"/>
      <c r="AC16" s="663"/>
      <c r="AD16" s="664">
        <v>2947</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140</v>
      </c>
      <c r="BH16" s="628"/>
      <c r="BI16" s="628"/>
      <c r="BJ16" s="628"/>
      <c r="BK16" s="628"/>
      <c r="BL16" s="628"/>
      <c r="BM16" s="628"/>
      <c r="BN16" s="629"/>
      <c r="BO16" s="663" t="s">
        <v>132</v>
      </c>
      <c r="BP16" s="663"/>
      <c r="BQ16" s="663"/>
      <c r="BR16" s="663"/>
      <c r="BS16" s="664" t="s">
        <v>140</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v>14518</v>
      </c>
      <c r="CS16" s="628"/>
      <c r="CT16" s="628"/>
      <c r="CU16" s="628"/>
      <c r="CV16" s="628"/>
      <c r="CW16" s="628"/>
      <c r="CX16" s="628"/>
      <c r="CY16" s="629"/>
      <c r="CZ16" s="663">
        <v>0.2</v>
      </c>
      <c r="DA16" s="663"/>
      <c r="DB16" s="663"/>
      <c r="DC16" s="663"/>
      <c r="DD16" s="633" t="s">
        <v>140</v>
      </c>
      <c r="DE16" s="628"/>
      <c r="DF16" s="628"/>
      <c r="DG16" s="628"/>
      <c r="DH16" s="628"/>
      <c r="DI16" s="628"/>
      <c r="DJ16" s="628"/>
      <c r="DK16" s="628"/>
      <c r="DL16" s="628"/>
      <c r="DM16" s="628"/>
      <c r="DN16" s="628"/>
      <c r="DO16" s="628"/>
      <c r="DP16" s="629"/>
      <c r="DQ16" s="633" t="s">
        <v>132</v>
      </c>
      <c r="DR16" s="628"/>
      <c r="DS16" s="628"/>
      <c r="DT16" s="628"/>
      <c r="DU16" s="628"/>
      <c r="DV16" s="628"/>
      <c r="DW16" s="628"/>
      <c r="DX16" s="628"/>
      <c r="DY16" s="628"/>
      <c r="DZ16" s="628"/>
      <c r="EA16" s="628"/>
      <c r="EB16" s="628"/>
      <c r="EC16" s="662"/>
    </row>
    <row r="17" spans="2:133" ht="11.25" customHeight="1" x14ac:dyDescent="0.15">
      <c r="B17" s="624" t="s">
        <v>266</v>
      </c>
      <c r="C17" s="625"/>
      <c r="D17" s="625"/>
      <c r="E17" s="625"/>
      <c r="F17" s="625"/>
      <c r="G17" s="625"/>
      <c r="H17" s="625"/>
      <c r="I17" s="625"/>
      <c r="J17" s="625"/>
      <c r="K17" s="625"/>
      <c r="L17" s="625"/>
      <c r="M17" s="625"/>
      <c r="N17" s="625"/>
      <c r="O17" s="625"/>
      <c r="P17" s="625"/>
      <c r="Q17" s="626"/>
      <c r="R17" s="627">
        <v>7703</v>
      </c>
      <c r="S17" s="628"/>
      <c r="T17" s="628"/>
      <c r="U17" s="628"/>
      <c r="V17" s="628"/>
      <c r="W17" s="628"/>
      <c r="X17" s="628"/>
      <c r="Y17" s="629"/>
      <c r="Z17" s="663">
        <v>0.1</v>
      </c>
      <c r="AA17" s="663"/>
      <c r="AB17" s="663"/>
      <c r="AC17" s="663"/>
      <c r="AD17" s="664">
        <v>7703</v>
      </c>
      <c r="AE17" s="664"/>
      <c r="AF17" s="664"/>
      <c r="AG17" s="664"/>
      <c r="AH17" s="664"/>
      <c r="AI17" s="664"/>
      <c r="AJ17" s="664"/>
      <c r="AK17" s="664"/>
      <c r="AL17" s="630">
        <v>0.2</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132</v>
      </c>
      <c r="BP17" s="663"/>
      <c r="BQ17" s="663"/>
      <c r="BR17" s="663"/>
      <c r="BS17" s="664" t="s">
        <v>132</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915724</v>
      </c>
      <c r="CS17" s="628"/>
      <c r="CT17" s="628"/>
      <c r="CU17" s="628"/>
      <c r="CV17" s="628"/>
      <c r="CW17" s="628"/>
      <c r="CX17" s="628"/>
      <c r="CY17" s="629"/>
      <c r="CZ17" s="663">
        <v>13.9</v>
      </c>
      <c r="DA17" s="663"/>
      <c r="DB17" s="663"/>
      <c r="DC17" s="663"/>
      <c r="DD17" s="633" t="s">
        <v>132</v>
      </c>
      <c r="DE17" s="628"/>
      <c r="DF17" s="628"/>
      <c r="DG17" s="628"/>
      <c r="DH17" s="628"/>
      <c r="DI17" s="628"/>
      <c r="DJ17" s="628"/>
      <c r="DK17" s="628"/>
      <c r="DL17" s="628"/>
      <c r="DM17" s="628"/>
      <c r="DN17" s="628"/>
      <c r="DO17" s="628"/>
      <c r="DP17" s="629"/>
      <c r="DQ17" s="633">
        <v>895457</v>
      </c>
      <c r="DR17" s="628"/>
      <c r="DS17" s="628"/>
      <c r="DT17" s="628"/>
      <c r="DU17" s="628"/>
      <c r="DV17" s="628"/>
      <c r="DW17" s="628"/>
      <c r="DX17" s="628"/>
      <c r="DY17" s="628"/>
      <c r="DZ17" s="628"/>
      <c r="EA17" s="628"/>
      <c r="EB17" s="628"/>
      <c r="EC17" s="662"/>
    </row>
    <row r="18" spans="2:133" ht="11.25" customHeight="1" x14ac:dyDescent="0.15">
      <c r="B18" s="624" t="s">
        <v>269</v>
      </c>
      <c r="C18" s="625"/>
      <c r="D18" s="625"/>
      <c r="E18" s="625"/>
      <c r="F18" s="625"/>
      <c r="G18" s="625"/>
      <c r="H18" s="625"/>
      <c r="I18" s="625"/>
      <c r="J18" s="625"/>
      <c r="K18" s="625"/>
      <c r="L18" s="625"/>
      <c r="M18" s="625"/>
      <c r="N18" s="625"/>
      <c r="O18" s="625"/>
      <c r="P18" s="625"/>
      <c r="Q18" s="626"/>
      <c r="R18" s="627">
        <v>1766</v>
      </c>
      <c r="S18" s="628"/>
      <c r="T18" s="628"/>
      <c r="U18" s="628"/>
      <c r="V18" s="628"/>
      <c r="W18" s="628"/>
      <c r="X18" s="628"/>
      <c r="Y18" s="629"/>
      <c r="Z18" s="663">
        <v>0</v>
      </c>
      <c r="AA18" s="663"/>
      <c r="AB18" s="663"/>
      <c r="AC18" s="663"/>
      <c r="AD18" s="664">
        <v>1766</v>
      </c>
      <c r="AE18" s="664"/>
      <c r="AF18" s="664"/>
      <c r="AG18" s="664"/>
      <c r="AH18" s="664"/>
      <c r="AI18" s="664"/>
      <c r="AJ18" s="664"/>
      <c r="AK18" s="664"/>
      <c r="AL18" s="630">
        <v>0</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140</v>
      </c>
      <c r="CS18" s="628"/>
      <c r="CT18" s="628"/>
      <c r="CU18" s="628"/>
      <c r="CV18" s="628"/>
      <c r="CW18" s="628"/>
      <c r="CX18" s="628"/>
      <c r="CY18" s="629"/>
      <c r="CZ18" s="663" t="s">
        <v>140</v>
      </c>
      <c r="DA18" s="663"/>
      <c r="DB18" s="663"/>
      <c r="DC18" s="663"/>
      <c r="DD18" s="633" t="s">
        <v>140</v>
      </c>
      <c r="DE18" s="628"/>
      <c r="DF18" s="628"/>
      <c r="DG18" s="628"/>
      <c r="DH18" s="628"/>
      <c r="DI18" s="628"/>
      <c r="DJ18" s="628"/>
      <c r="DK18" s="628"/>
      <c r="DL18" s="628"/>
      <c r="DM18" s="628"/>
      <c r="DN18" s="628"/>
      <c r="DO18" s="628"/>
      <c r="DP18" s="629"/>
      <c r="DQ18" s="633" t="s">
        <v>132</v>
      </c>
      <c r="DR18" s="628"/>
      <c r="DS18" s="628"/>
      <c r="DT18" s="628"/>
      <c r="DU18" s="628"/>
      <c r="DV18" s="628"/>
      <c r="DW18" s="628"/>
      <c r="DX18" s="628"/>
      <c r="DY18" s="628"/>
      <c r="DZ18" s="628"/>
      <c r="EA18" s="628"/>
      <c r="EB18" s="628"/>
      <c r="EC18" s="662"/>
    </row>
    <row r="19" spans="2:133" ht="11.25" customHeight="1" x14ac:dyDescent="0.15">
      <c r="B19" s="624" t="s">
        <v>272</v>
      </c>
      <c r="C19" s="625"/>
      <c r="D19" s="625"/>
      <c r="E19" s="625"/>
      <c r="F19" s="625"/>
      <c r="G19" s="625"/>
      <c r="H19" s="625"/>
      <c r="I19" s="625"/>
      <c r="J19" s="625"/>
      <c r="K19" s="625"/>
      <c r="L19" s="625"/>
      <c r="M19" s="625"/>
      <c r="N19" s="625"/>
      <c r="O19" s="625"/>
      <c r="P19" s="625"/>
      <c r="Q19" s="626"/>
      <c r="R19" s="627">
        <v>1612</v>
      </c>
      <c r="S19" s="628"/>
      <c r="T19" s="628"/>
      <c r="U19" s="628"/>
      <c r="V19" s="628"/>
      <c r="W19" s="628"/>
      <c r="X19" s="628"/>
      <c r="Y19" s="629"/>
      <c r="Z19" s="663">
        <v>0</v>
      </c>
      <c r="AA19" s="663"/>
      <c r="AB19" s="663"/>
      <c r="AC19" s="663"/>
      <c r="AD19" s="664">
        <v>1612</v>
      </c>
      <c r="AE19" s="664"/>
      <c r="AF19" s="664"/>
      <c r="AG19" s="664"/>
      <c r="AH19" s="664"/>
      <c r="AI19" s="664"/>
      <c r="AJ19" s="664"/>
      <c r="AK19" s="664"/>
      <c r="AL19" s="630">
        <v>0</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t="s">
        <v>140</v>
      </c>
      <c r="BH19" s="628"/>
      <c r="BI19" s="628"/>
      <c r="BJ19" s="628"/>
      <c r="BK19" s="628"/>
      <c r="BL19" s="628"/>
      <c r="BM19" s="628"/>
      <c r="BN19" s="629"/>
      <c r="BO19" s="663" t="s">
        <v>132</v>
      </c>
      <c r="BP19" s="663"/>
      <c r="BQ19" s="663"/>
      <c r="BR19" s="663"/>
      <c r="BS19" s="664" t="s">
        <v>140</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132</v>
      </c>
      <c r="DA19" s="663"/>
      <c r="DB19" s="663"/>
      <c r="DC19" s="663"/>
      <c r="DD19" s="633" t="s">
        <v>140</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15">
      <c r="B20" s="696" t="s">
        <v>275</v>
      </c>
      <c r="C20" s="697"/>
      <c r="D20" s="697"/>
      <c r="E20" s="697"/>
      <c r="F20" s="697"/>
      <c r="G20" s="697"/>
      <c r="H20" s="697"/>
      <c r="I20" s="697"/>
      <c r="J20" s="697"/>
      <c r="K20" s="697"/>
      <c r="L20" s="697"/>
      <c r="M20" s="697"/>
      <c r="N20" s="697"/>
      <c r="O20" s="697"/>
      <c r="P20" s="697"/>
      <c r="Q20" s="698"/>
      <c r="R20" s="627">
        <v>154</v>
      </c>
      <c r="S20" s="628"/>
      <c r="T20" s="628"/>
      <c r="U20" s="628"/>
      <c r="V20" s="628"/>
      <c r="W20" s="628"/>
      <c r="X20" s="628"/>
      <c r="Y20" s="629"/>
      <c r="Z20" s="663">
        <v>0</v>
      </c>
      <c r="AA20" s="663"/>
      <c r="AB20" s="663"/>
      <c r="AC20" s="663"/>
      <c r="AD20" s="664">
        <v>154</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t="s">
        <v>140</v>
      </c>
      <c r="BH20" s="628"/>
      <c r="BI20" s="628"/>
      <c r="BJ20" s="628"/>
      <c r="BK20" s="628"/>
      <c r="BL20" s="628"/>
      <c r="BM20" s="628"/>
      <c r="BN20" s="629"/>
      <c r="BO20" s="663" t="s">
        <v>132</v>
      </c>
      <c r="BP20" s="663"/>
      <c r="BQ20" s="663"/>
      <c r="BR20" s="663"/>
      <c r="BS20" s="664" t="s">
        <v>132</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6588711</v>
      </c>
      <c r="CS20" s="628"/>
      <c r="CT20" s="628"/>
      <c r="CU20" s="628"/>
      <c r="CV20" s="628"/>
      <c r="CW20" s="628"/>
      <c r="CX20" s="628"/>
      <c r="CY20" s="629"/>
      <c r="CZ20" s="663">
        <v>100</v>
      </c>
      <c r="DA20" s="663"/>
      <c r="DB20" s="663"/>
      <c r="DC20" s="663"/>
      <c r="DD20" s="633">
        <v>1192711</v>
      </c>
      <c r="DE20" s="628"/>
      <c r="DF20" s="628"/>
      <c r="DG20" s="628"/>
      <c r="DH20" s="628"/>
      <c r="DI20" s="628"/>
      <c r="DJ20" s="628"/>
      <c r="DK20" s="628"/>
      <c r="DL20" s="628"/>
      <c r="DM20" s="628"/>
      <c r="DN20" s="628"/>
      <c r="DO20" s="628"/>
      <c r="DP20" s="629"/>
      <c r="DQ20" s="633">
        <v>4468659</v>
      </c>
      <c r="DR20" s="628"/>
      <c r="DS20" s="628"/>
      <c r="DT20" s="628"/>
      <c r="DU20" s="628"/>
      <c r="DV20" s="628"/>
      <c r="DW20" s="628"/>
      <c r="DX20" s="628"/>
      <c r="DY20" s="628"/>
      <c r="DZ20" s="628"/>
      <c r="EA20" s="628"/>
      <c r="EB20" s="628"/>
      <c r="EC20" s="662"/>
    </row>
    <row r="21" spans="2:133" ht="11.25" customHeight="1" x14ac:dyDescent="0.15">
      <c r="B21" s="624" t="s">
        <v>278</v>
      </c>
      <c r="C21" s="625"/>
      <c r="D21" s="625"/>
      <c r="E21" s="625"/>
      <c r="F21" s="625"/>
      <c r="G21" s="625"/>
      <c r="H21" s="625"/>
      <c r="I21" s="625"/>
      <c r="J21" s="625"/>
      <c r="K21" s="625"/>
      <c r="L21" s="625"/>
      <c r="M21" s="625"/>
      <c r="N21" s="625"/>
      <c r="O21" s="625"/>
      <c r="P21" s="625"/>
      <c r="Q21" s="626"/>
      <c r="R21" s="627">
        <v>3522363</v>
      </c>
      <c r="S21" s="628"/>
      <c r="T21" s="628"/>
      <c r="U21" s="628"/>
      <c r="V21" s="628"/>
      <c r="W21" s="628"/>
      <c r="X21" s="628"/>
      <c r="Y21" s="629"/>
      <c r="Z21" s="663">
        <v>51.9</v>
      </c>
      <c r="AA21" s="663"/>
      <c r="AB21" s="663"/>
      <c r="AC21" s="663"/>
      <c r="AD21" s="664">
        <v>3077618</v>
      </c>
      <c r="AE21" s="664"/>
      <c r="AF21" s="664"/>
      <c r="AG21" s="664"/>
      <c r="AH21" s="664"/>
      <c r="AI21" s="664"/>
      <c r="AJ21" s="664"/>
      <c r="AK21" s="664"/>
      <c r="AL21" s="630">
        <v>80.8</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t="s">
        <v>132</v>
      </c>
      <c r="BH21" s="628"/>
      <c r="BI21" s="628"/>
      <c r="BJ21" s="628"/>
      <c r="BK21" s="628"/>
      <c r="BL21" s="628"/>
      <c r="BM21" s="628"/>
      <c r="BN21" s="629"/>
      <c r="BO21" s="663" t="s">
        <v>140</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280</v>
      </c>
      <c r="C22" s="625"/>
      <c r="D22" s="625"/>
      <c r="E22" s="625"/>
      <c r="F22" s="625"/>
      <c r="G22" s="625"/>
      <c r="H22" s="625"/>
      <c r="I22" s="625"/>
      <c r="J22" s="625"/>
      <c r="K22" s="625"/>
      <c r="L22" s="625"/>
      <c r="M22" s="625"/>
      <c r="N22" s="625"/>
      <c r="O22" s="625"/>
      <c r="P22" s="625"/>
      <c r="Q22" s="626"/>
      <c r="R22" s="627">
        <v>3077618</v>
      </c>
      <c r="S22" s="628"/>
      <c r="T22" s="628"/>
      <c r="U22" s="628"/>
      <c r="V22" s="628"/>
      <c r="W22" s="628"/>
      <c r="X22" s="628"/>
      <c r="Y22" s="629"/>
      <c r="Z22" s="663">
        <v>45.3</v>
      </c>
      <c r="AA22" s="663"/>
      <c r="AB22" s="663"/>
      <c r="AC22" s="663"/>
      <c r="AD22" s="664">
        <v>3077618</v>
      </c>
      <c r="AE22" s="664"/>
      <c r="AF22" s="664"/>
      <c r="AG22" s="664"/>
      <c r="AH22" s="664"/>
      <c r="AI22" s="664"/>
      <c r="AJ22" s="664"/>
      <c r="AK22" s="664"/>
      <c r="AL22" s="630">
        <v>80.8</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140</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283</v>
      </c>
      <c r="C23" s="625"/>
      <c r="D23" s="625"/>
      <c r="E23" s="625"/>
      <c r="F23" s="625"/>
      <c r="G23" s="625"/>
      <c r="H23" s="625"/>
      <c r="I23" s="625"/>
      <c r="J23" s="625"/>
      <c r="K23" s="625"/>
      <c r="L23" s="625"/>
      <c r="M23" s="625"/>
      <c r="N23" s="625"/>
      <c r="O23" s="625"/>
      <c r="P23" s="625"/>
      <c r="Q23" s="626"/>
      <c r="R23" s="627">
        <v>444745</v>
      </c>
      <c r="S23" s="628"/>
      <c r="T23" s="628"/>
      <c r="U23" s="628"/>
      <c r="V23" s="628"/>
      <c r="W23" s="628"/>
      <c r="X23" s="628"/>
      <c r="Y23" s="629"/>
      <c r="Z23" s="663">
        <v>6.6</v>
      </c>
      <c r="AA23" s="663"/>
      <c r="AB23" s="663"/>
      <c r="AC23" s="663"/>
      <c r="AD23" s="664" t="s">
        <v>140</v>
      </c>
      <c r="AE23" s="664"/>
      <c r="AF23" s="664"/>
      <c r="AG23" s="664"/>
      <c r="AH23" s="664"/>
      <c r="AI23" s="664"/>
      <c r="AJ23" s="664"/>
      <c r="AK23" s="664"/>
      <c r="AL23" s="630" t="s">
        <v>140</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132</v>
      </c>
      <c r="BH23" s="628"/>
      <c r="BI23" s="628"/>
      <c r="BJ23" s="628"/>
      <c r="BK23" s="628"/>
      <c r="BL23" s="628"/>
      <c r="BM23" s="628"/>
      <c r="BN23" s="629"/>
      <c r="BO23" s="663" t="s">
        <v>140</v>
      </c>
      <c r="BP23" s="663"/>
      <c r="BQ23" s="663"/>
      <c r="BR23" s="663"/>
      <c r="BS23" s="664" t="s">
        <v>132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24" t="s">
        <v>290</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140</v>
      </c>
      <c r="AA24" s="663"/>
      <c r="AB24" s="663"/>
      <c r="AC24" s="663"/>
      <c r="AD24" s="664" t="s">
        <v>140</v>
      </c>
      <c r="AE24" s="664"/>
      <c r="AF24" s="664"/>
      <c r="AG24" s="664"/>
      <c r="AH24" s="664"/>
      <c r="AI24" s="664"/>
      <c r="AJ24" s="664"/>
      <c r="AK24" s="664"/>
      <c r="AL24" s="630" t="s">
        <v>132</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140</v>
      </c>
      <c r="BH24" s="628"/>
      <c r="BI24" s="628"/>
      <c r="BJ24" s="628"/>
      <c r="BK24" s="628"/>
      <c r="BL24" s="628"/>
      <c r="BM24" s="628"/>
      <c r="BN24" s="629"/>
      <c r="BO24" s="663" t="s">
        <v>140</v>
      </c>
      <c r="BP24" s="663"/>
      <c r="BQ24" s="663"/>
      <c r="BR24" s="663"/>
      <c r="BS24" s="664" t="s">
        <v>132</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2495033</v>
      </c>
      <c r="CS24" s="674"/>
      <c r="CT24" s="674"/>
      <c r="CU24" s="674"/>
      <c r="CV24" s="674"/>
      <c r="CW24" s="674"/>
      <c r="CX24" s="674"/>
      <c r="CY24" s="702"/>
      <c r="CZ24" s="703">
        <v>37.9</v>
      </c>
      <c r="DA24" s="686"/>
      <c r="DB24" s="686"/>
      <c r="DC24" s="705"/>
      <c r="DD24" s="701">
        <v>2120124</v>
      </c>
      <c r="DE24" s="674"/>
      <c r="DF24" s="674"/>
      <c r="DG24" s="674"/>
      <c r="DH24" s="674"/>
      <c r="DI24" s="674"/>
      <c r="DJ24" s="674"/>
      <c r="DK24" s="702"/>
      <c r="DL24" s="701">
        <v>2083716</v>
      </c>
      <c r="DM24" s="674"/>
      <c r="DN24" s="674"/>
      <c r="DO24" s="674"/>
      <c r="DP24" s="674"/>
      <c r="DQ24" s="674"/>
      <c r="DR24" s="674"/>
      <c r="DS24" s="674"/>
      <c r="DT24" s="674"/>
      <c r="DU24" s="674"/>
      <c r="DV24" s="702"/>
      <c r="DW24" s="703">
        <v>54.2</v>
      </c>
      <c r="DX24" s="686"/>
      <c r="DY24" s="686"/>
      <c r="DZ24" s="686"/>
      <c r="EA24" s="686"/>
      <c r="EB24" s="686"/>
      <c r="EC24" s="704"/>
    </row>
    <row r="25" spans="2:133" ht="11.25" customHeight="1" x14ac:dyDescent="0.15">
      <c r="B25" s="624" t="s">
        <v>293</v>
      </c>
      <c r="C25" s="625"/>
      <c r="D25" s="625"/>
      <c r="E25" s="625"/>
      <c r="F25" s="625"/>
      <c r="G25" s="625"/>
      <c r="H25" s="625"/>
      <c r="I25" s="625"/>
      <c r="J25" s="625"/>
      <c r="K25" s="625"/>
      <c r="L25" s="625"/>
      <c r="M25" s="625"/>
      <c r="N25" s="625"/>
      <c r="O25" s="625"/>
      <c r="P25" s="625"/>
      <c r="Q25" s="626"/>
      <c r="R25" s="627">
        <v>4251729</v>
      </c>
      <c r="S25" s="628"/>
      <c r="T25" s="628"/>
      <c r="U25" s="628"/>
      <c r="V25" s="628"/>
      <c r="W25" s="628"/>
      <c r="X25" s="628"/>
      <c r="Y25" s="629"/>
      <c r="Z25" s="663">
        <v>62.6</v>
      </c>
      <c r="AA25" s="663"/>
      <c r="AB25" s="663"/>
      <c r="AC25" s="663"/>
      <c r="AD25" s="664">
        <v>3806984</v>
      </c>
      <c r="AE25" s="664"/>
      <c r="AF25" s="664"/>
      <c r="AG25" s="664"/>
      <c r="AH25" s="664"/>
      <c r="AI25" s="664"/>
      <c r="AJ25" s="664"/>
      <c r="AK25" s="664"/>
      <c r="AL25" s="630">
        <v>99.9</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140</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1126664</v>
      </c>
      <c r="CS25" s="636"/>
      <c r="CT25" s="636"/>
      <c r="CU25" s="636"/>
      <c r="CV25" s="636"/>
      <c r="CW25" s="636"/>
      <c r="CX25" s="636"/>
      <c r="CY25" s="637"/>
      <c r="CZ25" s="630">
        <v>17.100000000000001</v>
      </c>
      <c r="DA25" s="638"/>
      <c r="DB25" s="638"/>
      <c r="DC25" s="639"/>
      <c r="DD25" s="633">
        <v>1067925</v>
      </c>
      <c r="DE25" s="636"/>
      <c r="DF25" s="636"/>
      <c r="DG25" s="636"/>
      <c r="DH25" s="636"/>
      <c r="DI25" s="636"/>
      <c r="DJ25" s="636"/>
      <c r="DK25" s="637"/>
      <c r="DL25" s="633">
        <v>1031625</v>
      </c>
      <c r="DM25" s="636"/>
      <c r="DN25" s="636"/>
      <c r="DO25" s="636"/>
      <c r="DP25" s="636"/>
      <c r="DQ25" s="636"/>
      <c r="DR25" s="636"/>
      <c r="DS25" s="636"/>
      <c r="DT25" s="636"/>
      <c r="DU25" s="636"/>
      <c r="DV25" s="637"/>
      <c r="DW25" s="630">
        <v>26.9</v>
      </c>
      <c r="DX25" s="638"/>
      <c r="DY25" s="638"/>
      <c r="DZ25" s="638"/>
      <c r="EA25" s="638"/>
      <c r="EB25" s="638"/>
      <c r="EC25" s="652"/>
    </row>
    <row r="26" spans="2:133" ht="11.25" customHeight="1" x14ac:dyDescent="0.15">
      <c r="B26" s="624" t="s">
        <v>296</v>
      </c>
      <c r="C26" s="625"/>
      <c r="D26" s="625"/>
      <c r="E26" s="625"/>
      <c r="F26" s="625"/>
      <c r="G26" s="625"/>
      <c r="H26" s="625"/>
      <c r="I26" s="625"/>
      <c r="J26" s="625"/>
      <c r="K26" s="625"/>
      <c r="L26" s="625"/>
      <c r="M26" s="625"/>
      <c r="N26" s="625"/>
      <c r="O26" s="625"/>
      <c r="P26" s="625"/>
      <c r="Q26" s="626"/>
      <c r="R26" s="627">
        <v>561</v>
      </c>
      <c r="S26" s="628"/>
      <c r="T26" s="628"/>
      <c r="U26" s="628"/>
      <c r="V26" s="628"/>
      <c r="W26" s="628"/>
      <c r="X26" s="628"/>
      <c r="Y26" s="629"/>
      <c r="Z26" s="663">
        <v>0</v>
      </c>
      <c r="AA26" s="663"/>
      <c r="AB26" s="663"/>
      <c r="AC26" s="663"/>
      <c r="AD26" s="664">
        <v>561</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140</v>
      </c>
      <c r="BP26" s="663"/>
      <c r="BQ26" s="663"/>
      <c r="BR26" s="663"/>
      <c r="BS26" s="664" t="s">
        <v>132</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630043</v>
      </c>
      <c r="CS26" s="628"/>
      <c r="CT26" s="628"/>
      <c r="CU26" s="628"/>
      <c r="CV26" s="628"/>
      <c r="CW26" s="628"/>
      <c r="CX26" s="628"/>
      <c r="CY26" s="629"/>
      <c r="CZ26" s="630">
        <v>9.6</v>
      </c>
      <c r="DA26" s="638"/>
      <c r="DB26" s="638"/>
      <c r="DC26" s="639"/>
      <c r="DD26" s="633">
        <v>597796</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15">
      <c r="B27" s="624" t="s">
        <v>299</v>
      </c>
      <c r="C27" s="625"/>
      <c r="D27" s="625"/>
      <c r="E27" s="625"/>
      <c r="F27" s="625"/>
      <c r="G27" s="625"/>
      <c r="H27" s="625"/>
      <c r="I27" s="625"/>
      <c r="J27" s="625"/>
      <c r="K27" s="625"/>
      <c r="L27" s="625"/>
      <c r="M27" s="625"/>
      <c r="N27" s="625"/>
      <c r="O27" s="625"/>
      <c r="P27" s="625"/>
      <c r="Q27" s="626"/>
      <c r="R27" s="627">
        <v>36308</v>
      </c>
      <c r="S27" s="628"/>
      <c r="T27" s="628"/>
      <c r="U27" s="628"/>
      <c r="V27" s="628"/>
      <c r="W27" s="628"/>
      <c r="X27" s="628"/>
      <c r="Y27" s="629"/>
      <c r="Z27" s="663">
        <v>0.5</v>
      </c>
      <c r="AA27" s="663"/>
      <c r="AB27" s="663"/>
      <c r="AC27" s="663"/>
      <c r="AD27" s="664" t="s">
        <v>132</v>
      </c>
      <c r="AE27" s="664"/>
      <c r="AF27" s="664"/>
      <c r="AG27" s="664"/>
      <c r="AH27" s="664"/>
      <c r="AI27" s="664"/>
      <c r="AJ27" s="664"/>
      <c r="AK27" s="664"/>
      <c r="AL27" s="630" t="s">
        <v>140</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500757</v>
      </c>
      <c r="BH27" s="628"/>
      <c r="BI27" s="628"/>
      <c r="BJ27" s="628"/>
      <c r="BK27" s="628"/>
      <c r="BL27" s="628"/>
      <c r="BM27" s="628"/>
      <c r="BN27" s="629"/>
      <c r="BO27" s="663">
        <v>100</v>
      </c>
      <c r="BP27" s="663"/>
      <c r="BQ27" s="663"/>
      <c r="BR27" s="663"/>
      <c r="BS27" s="664" t="s">
        <v>132</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452645</v>
      </c>
      <c r="CS27" s="636"/>
      <c r="CT27" s="636"/>
      <c r="CU27" s="636"/>
      <c r="CV27" s="636"/>
      <c r="CW27" s="636"/>
      <c r="CX27" s="636"/>
      <c r="CY27" s="637"/>
      <c r="CZ27" s="630">
        <v>6.9</v>
      </c>
      <c r="DA27" s="638"/>
      <c r="DB27" s="638"/>
      <c r="DC27" s="639"/>
      <c r="DD27" s="633">
        <v>156742</v>
      </c>
      <c r="DE27" s="636"/>
      <c r="DF27" s="636"/>
      <c r="DG27" s="636"/>
      <c r="DH27" s="636"/>
      <c r="DI27" s="636"/>
      <c r="DJ27" s="636"/>
      <c r="DK27" s="637"/>
      <c r="DL27" s="633">
        <v>156634</v>
      </c>
      <c r="DM27" s="636"/>
      <c r="DN27" s="636"/>
      <c r="DO27" s="636"/>
      <c r="DP27" s="636"/>
      <c r="DQ27" s="636"/>
      <c r="DR27" s="636"/>
      <c r="DS27" s="636"/>
      <c r="DT27" s="636"/>
      <c r="DU27" s="636"/>
      <c r="DV27" s="637"/>
      <c r="DW27" s="630">
        <v>4.0999999999999996</v>
      </c>
      <c r="DX27" s="638"/>
      <c r="DY27" s="638"/>
      <c r="DZ27" s="638"/>
      <c r="EA27" s="638"/>
      <c r="EB27" s="638"/>
      <c r="EC27" s="652"/>
    </row>
    <row r="28" spans="2:133" ht="11.25" customHeight="1" x14ac:dyDescent="0.15">
      <c r="B28" s="624" t="s">
        <v>302</v>
      </c>
      <c r="C28" s="625"/>
      <c r="D28" s="625"/>
      <c r="E28" s="625"/>
      <c r="F28" s="625"/>
      <c r="G28" s="625"/>
      <c r="H28" s="625"/>
      <c r="I28" s="625"/>
      <c r="J28" s="625"/>
      <c r="K28" s="625"/>
      <c r="L28" s="625"/>
      <c r="M28" s="625"/>
      <c r="N28" s="625"/>
      <c r="O28" s="625"/>
      <c r="P28" s="625"/>
      <c r="Q28" s="626"/>
      <c r="R28" s="627">
        <v>73319</v>
      </c>
      <c r="S28" s="628"/>
      <c r="T28" s="628"/>
      <c r="U28" s="628"/>
      <c r="V28" s="628"/>
      <c r="W28" s="628"/>
      <c r="X28" s="628"/>
      <c r="Y28" s="629"/>
      <c r="Z28" s="663">
        <v>1.1000000000000001</v>
      </c>
      <c r="AA28" s="663"/>
      <c r="AB28" s="663"/>
      <c r="AC28" s="663"/>
      <c r="AD28" s="664" t="s">
        <v>140</v>
      </c>
      <c r="AE28" s="664"/>
      <c r="AF28" s="664"/>
      <c r="AG28" s="664"/>
      <c r="AH28" s="664"/>
      <c r="AI28" s="664"/>
      <c r="AJ28" s="664"/>
      <c r="AK28" s="664"/>
      <c r="AL28" s="630" t="s">
        <v>132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915724</v>
      </c>
      <c r="CS28" s="628"/>
      <c r="CT28" s="628"/>
      <c r="CU28" s="628"/>
      <c r="CV28" s="628"/>
      <c r="CW28" s="628"/>
      <c r="CX28" s="628"/>
      <c r="CY28" s="629"/>
      <c r="CZ28" s="630">
        <v>13.9</v>
      </c>
      <c r="DA28" s="638"/>
      <c r="DB28" s="638"/>
      <c r="DC28" s="639"/>
      <c r="DD28" s="633">
        <v>895457</v>
      </c>
      <c r="DE28" s="628"/>
      <c r="DF28" s="628"/>
      <c r="DG28" s="628"/>
      <c r="DH28" s="628"/>
      <c r="DI28" s="628"/>
      <c r="DJ28" s="628"/>
      <c r="DK28" s="629"/>
      <c r="DL28" s="633">
        <v>895457</v>
      </c>
      <c r="DM28" s="628"/>
      <c r="DN28" s="628"/>
      <c r="DO28" s="628"/>
      <c r="DP28" s="628"/>
      <c r="DQ28" s="628"/>
      <c r="DR28" s="628"/>
      <c r="DS28" s="628"/>
      <c r="DT28" s="628"/>
      <c r="DU28" s="628"/>
      <c r="DV28" s="629"/>
      <c r="DW28" s="630">
        <v>23.3</v>
      </c>
      <c r="DX28" s="638"/>
      <c r="DY28" s="638"/>
      <c r="DZ28" s="638"/>
      <c r="EA28" s="638"/>
      <c r="EB28" s="638"/>
      <c r="EC28" s="652"/>
    </row>
    <row r="29" spans="2:133" ht="11.25" customHeight="1" x14ac:dyDescent="0.15">
      <c r="B29" s="624" t="s">
        <v>304</v>
      </c>
      <c r="C29" s="625"/>
      <c r="D29" s="625"/>
      <c r="E29" s="625"/>
      <c r="F29" s="625"/>
      <c r="G29" s="625"/>
      <c r="H29" s="625"/>
      <c r="I29" s="625"/>
      <c r="J29" s="625"/>
      <c r="K29" s="625"/>
      <c r="L29" s="625"/>
      <c r="M29" s="625"/>
      <c r="N29" s="625"/>
      <c r="O29" s="625"/>
      <c r="P29" s="625"/>
      <c r="Q29" s="626"/>
      <c r="R29" s="627">
        <v>4497</v>
      </c>
      <c r="S29" s="628"/>
      <c r="T29" s="628"/>
      <c r="U29" s="628"/>
      <c r="V29" s="628"/>
      <c r="W29" s="628"/>
      <c r="X29" s="628"/>
      <c r="Y29" s="629"/>
      <c r="Z29" s="663">
        <v>0.1</v>
      </c>
      <c r="AA29" s="663"/>
      <c r="AB29" s="663"/>
      <c r="AC29" s="663"/>
      <c r="AD29" s="664" t="s">
        <v>140</v>
      </c>
      <c r="AE29" s="664"/>
      <c r="AF29" s="664"/>
      <c r="AG29" s="664"/>
      <c r="AH29" s="664"/>
      <c r="AI29" s="664"/>
      <c r="AJ29" s="664"/>
      <c r="AK29" s="664"/>
      <c r="AL29" s="630" t="s">
        <v>140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915724</v>
      </c>
      <c r="CS29" s="636"/>
      <c r="CT29" s="636"/>
      <c r="CU29" s="636"/>
      <c r="CV29" s="636"/>
      <c r="CW29" s="636"/>
      <c r="CX29" s="636"/>
      <c r="CY29" s="637"/>
      <c r="CZ29" s="630">
        <v>13.9</v>
      </c>
      <c r="DA29" s="638"/>
      <c r="DB29" s="638"/>
      <c r="DC29" s="639"/>
      <c r="DD29" s="633">
        <v>895457</v>
      </c>
      <c r="DE29" s="636"/>
      <c r="DF29" s="636"/>
      <c r="DG29" s="636"/>
      <c r="DH29" s="636"/>
      <c r="DI29" s="636"/>
      <c r="DJ29" s="636"/>
      <c r="DK29" s="637"/>
      <c r="DL29" s="633">
        <v>895457</v>
      </c>
      <c r="DM29" s="636"/>
      <c r="DN29" s="636"/>
      <c r="DO29" s="636"/>
      <c r="DP29" s="636"/>
      <c r="DQ29" s="636"/>
      <c r="DR29" s="636"/>
      <c r="DS29" s="636"/>
      <c r="DT29" s="636"/>
      <c r="DU29" s="636"/>
      <c r="DV29" s="637"/>
      <c r="DW29" s="630">
        <v>23.3</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865460</v>
      </c>
      <c r="S30" s="628"/>
      <c r="T30" s="628"/>
      <c r="U30" s="628"/>
      <c r="V30" s="628"/>
      <c r="W30" s="628"/>
      <c r="X30" s="628"/>
      <c r="Y30" s="629"/>
      <c r="Z30" s="663">
        <v>12.7</v>
      </c>
      <c r="AA30" s="663"/>
      <c r="AB30" s="663"/>
      <c r="AC30" s="663"/>
      <c r="AD30" s="664" t="s">
        <v>140</v>
      </c>
      <c r="AE30" s="664"/>
      <c r="AF30" s="664"/>
      <c r="AG30" s="664"/>
      <c r="AH30" s="664"/>
      <c r="AI30" s="664"/>
      <c r="AJ30" s="664"/>
      <c r="AK30" s="664"/>
      <c r="AL30" s="630" t="s">
        <v>140</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884690</v>
      </c>
      <c r="CS30" s="628"/>
      <c r="CT30" s="628"/>
      <c r="CU30" s="628"/>
      <c r="CV30" s="628"/>
      <c r="CW30" s="628"/>
      <c r="CX30" s="628"/>
      <c r="CY30" s="629"/>
      <c r="CZ30" s="630">
        <v>13.4</v>
      </c>
      <c r="DA30" s="638"/>
      <c r="DB30" s="638"/>
      <c r="DC30" s="639"/>
      <c r="DD30" s="633">
        <v>864423</v>
      </c>
      <c r="DE30" s="628"/>
      <c r="DF30" s="628"/>
      <c r="DG30" s="628"/>
      <c r="DH30" s="628"/>
      <c r="DI30" s="628"/>
      <c r="DJ30" s="628"/>
      <c r="DK30" s="629"/>
      <c r="DL30" s="633">
        <v>864423</v>
      </c>
      <c r="DM30" s="628"/>
      <c r="DN30" s="628"/>
      <c r="DO30" s="628"/>
      <c r="DP30" s="628"/>
      <c r="DQ30" s="628"/>
      <c r="DR30" s="628"/>
      <c r="DS30" s="628"/>
      <c r="DT30" s="628"/>
      <c r="DU30" s="628"/>
      <c r="DV30" s="629"/>
      <c r="DW30" s="630">
        <v>22.5</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132</v>
      </c>
      <c r="S31" s="628"/>
      <c r="T31" s="628"/>
      <c r="U31" s="628"/>
      <c r="V31" s="628"/>
      <c r="W31" s="628"/>
      <c r="X31" s="628"/>
      <c r="Y31" s="629"/>
      <c r="Z31" s="663" t="s">
        <v>140</v>
      </c>
      <c r="AA31" s="663"/>
      <c r="AB31" s="663"/>
      <c r="AC31" s="663"/>
      <c r="AD31" s="664" t="s">
        <v>132</v>
      </c>
      <c r="AE31" s="664"/>
      <c r="AF31" s="664"/>
      <c r="AG31" s="664"/>
      <c r="AH31" s="664"/>
      <c r="AI31" s="664"/>
      <c r="AJ31" s="664"/>
      <c r="AK31" s="664"/>
      <c r="AL31" s="630" t="s">
        <v>132</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98.9</v>
      </c>
      <c r="BH31" s="685"/>
      <c r="BI31" s="685"/>
      <c r="BJ31" s="685"/>
      <c r="BK31" s="685"/>
      <c r="BL31" s="685"/>
      <c r="BM31" s="686">
        <v>96.1</v>
      </c>
      <c r="BN31" s="685"/>
      <c r="BO31" s="685"/>
      <c r="BP31" s="685"/>
      <c r="BQ31" s="687"/>
      <c r="BR31" s="684">
        <v>99</v>
      </c>
      <c r="BS31" s="685"/>
      <c r="BT31" s="685"/>
      <c r="BU31" s="685"/>
      <c r="BV31" s="685"/>
      <c r="BW31" s="685"/>
      <c r="BX31" s="686">
        <v>96.1</v>
      </c>
      <c r="BY31" s="685"/>
      <c r="BZ31" s="685"/>
      <c r="CA31" s="685"/>
      <c r="CB31" s="687"/>
      <c r="CD31" s="642"/>
      <c r="CE31" s="643"/>
      <c r="CF31" s="624" t="s">
        <v>314</v>
      </c>
      <c r="CG31" s="625"/>
      <c r="CH31" s="625"/>
      <c r="CI31" s="625"/>
      <c r="CJ31" s="625"/>
      <c r="CK31" s="625"/>
      <c r="CL31" s="625"/>
      <c r="CM31" s="625"/>
      <c r="CN31" s="625"/>
      <c r="CO31" s="625"/>
      <c r="CP31" s="625"/>
      <c r="CQ31" s="626"/>
      <c r="CR31" s="627">
        <v>31034</v>
      </c>
      <c r="CS31" s="636"/>
      <c r="CT31" s="636"/>
      <c r="CU31" s="636"/>
      <c r="CV31" s="636"/>
      <c r="CW31" s="636"/>
      <c r="CX31" s="636"/>
      <c r="CY31" s="637"/>
      <c r="CZ31" s="630">
        <v>0.5</v>
      </c>
      <c r="DA31" s="638"/>
      <c r="DB31" s="638"/>
      <c r="DC31" s="639"/>
      <c r="DD31" s="633">
        <v>31034</v>
      </c>
      <c r="DE31" s="636"/>
      <c r="DF31" s="636"/>
      <c r="DG31" s="636"/>
      <c r="DH31" s="636"/>
      <c r="DI31" s="636"/>
      <c r="DJ31" s="636"/>
      <c r="DK31" s="637"/>
      <c r="DL31" s="633">
        <v>31034</v>
      </c>
      <c r="DM31" s="636"/>
      <c r="DN31" s="636"/>
      <c r="DO31" s="636"/>
      <c r="DP31" s="636"/>
      <c r="DQ31" s="636"/>
      <c r="DR31" s="636"/>
      <c r="DS31" s="636"/>
      <c r="DT31" s="636"/>
      <c r="DU31" s="636"/>
      <c r="DV31" s="637"/>
      <c r="DW31" s="630">
        <v>0.8</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269617</v>
      </c>
      <c r="S32" s="628"/>
      <c r="T32" s="628"/>
      <c r="U32" s="628"/>
      <c r="V32" s="628"/>
      <c r="W32" s="628"/>
      <c r="X32" s="628"/>
      <c r="Y32" s="629"/>
      <c r="Z32" s="663">
        <v>4</v>
      </c>
      <c r="AA32" s="663"/>
      <c r="AB32" s="663"/>
      <c r="AC32" s="663"/>
      <c r="AD32" s="664" t="s">
        <v>132</v>
      </c>
      <c r="AE32" s="664"/>
      <c r="AF32" s="664"/>
      <c r="AG32" s="664"/>
      <c r="AH32" s="664"/>
      <c r="AI32" s="664"/>
      <c r="AJ32" s="664"/>
      <c r="AK32" s="664"/>
      <c r="AL32" s="630" t="s">
        <v>140</v>
      </c>
      <c r="AM32" s="631"/>
      <c r="AN32" s="631"/>
      <c r="AO32" s="665"/>
      <c r="AP32" s="666"/>
      <c r="AQ32" s="667"/>
      <c r="AR32" s="667"/>
      <c r="AS32" s="667"/>
      <c r="AT32" s="691"/>
      <c r="AU32" s="214" t="s">
        <v>316</v>
      </c>
      <c r="AX32" s="624" t="s">
        <v>317</v>
      </c>
      <c r="AY32" s="625"/>
      <c r="AZ32" s="625"/>
      <c r="BA32" s="625"/>
      <c r="BB32" s="625"/>
      <c r="BC32" s="625"/>
      <c r="BD32" s="625"/>
      <c r="BE32" s="625"/>
      <c r="BF32" s="626"/>
      <c r="BG32" s="683">
        <v>99.4</v>
      </c>
      <c r="BH32" s="636"/>
      <c r="BI32" s="636"/>
      <c r="BJ32" s="636"/>
      <c r="BK32" s="636"/>
      <c r="BL32" s="636"/>
      <c r="BM32" s="631">
        <v>97.9</v>
      </c>
      <c r="BN32" s="636"/>
      <c r="BO32" s="636"/>
      <c r="BP32" s="636"/>
      <c r="BQ32" s="661"/>
      <c r="BR32" s="683">
        <v>99.2</v>
      </c>
      <c r="BS32" s="636"/>
      <c r="BT32" s="636"/>
      <c r="BU32" s="636"/>
      <c r="BV32" s="636"/>
      <c r="BW32" s="636"/>
      <c r="BX32" s="631">
        <v>97.6</v>
      </c>
      <c r="BY32" s="636"/>
      <c r="BZ32" s="636"/>
      <c r="CA32" s="636"/>
      <c r="CB32" s="661"/>
      <c r="CD32" s="644"/>
      <c r="CE32" s="645"/>
      <c r="CF32" s="624" t="s">
        <v>318</v>
      </c>
      <c r="CG32" s="625"/>
      <c r="CH32" s="625"/>
      <c r="CI32" s="625"/>
      <c r="CJ32" s="625"/>
      <c r="CK32" s="625"/>
      <c r="CL32" s="625"/>
      <c r="CM32" s="625"/>
      <c r="CN32" s="625"/>
      <c r="CO32" s="625"/>
      <c r="CP32" s="625"/>
      <c r="CQ32" s="626"/>
      <c r="CR32" s="627" t="s">
        <v>140</v>
      </c>
      <c r="CS32" s="628"/>
      <c r="CT32" s="628"/>
      <c r="CU32" s="628"/>
      <c r="CV32" s="628"/>
      <c r="CW32" s="628"/>
      <c r="CX32" s="628"/>
      <c r="CY32" s="629"/>
      <c r="CZ32" s="630" t="s">
        <v>132</v>
      </c>
      <c r="DA32" s="638"/>
      <c r="DB32" s="638"/>
      <c r="DC32" s="639"/>
      <c r="DD32" s="633" t="s">
        <v>140</v>
      </c>
      <c r="DE32" s="628"/>
      <c r="DF32" s="628"/>
      <c r="DG32" s="628"/>
      <c r="DH32" s="628"/>
      <c r="DI32" s="628"/>
      <c r="DJ32" s="628"/>
      <c r="DK32" s="629"/>
      <c r="DL32" s="633" t="s">
        <v>132</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51156</v>
      </c>
      <c r="S33" s="628"/>
      <c r="T33" s="628"/>
      <c r="U33" s="628"/>
      <c r="V33" s="628"/>
      <c r="W33" s="628"/>
      <c r="X33" s="628"/>
      <c r="Y33" s="629"/>
      <c r="Z33" s="663">
        <v>0.8</v>
      </c>
      <c r="AA33" s="663"/>
      <c r="AB33" s="663"/>
      <c r="AC33" s="663"/>
      <c r="AD33" s="664">
        <v>2642</v>
      </c>
      <c r="AE33" s="664"/>
      <c r="AF33" s="664"/>
      <c r="AG33" s="664"/>
      <c r="AH33" s="664"/>
      <c r="AI33" s="664"/>
      <c r="AJ33" s="664"/>
      <c r="AK33" s="664"/>
      <c r="AL33" s="630">
        <v>0.1</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98.3</v>
      </c>
      <c r="BH33" s="612"/>
      <c r="BI33" s="612"/>
      <c r="BJ33" s="612"/>
      <c r="BK33" s="612"/>
      <c r="BL33" s="612"/>
      <c r="BM33" s="656">
        <v>94</v>
      </c>
      <c r="BN33" s="612"/>
      <c r="BO33" s="612"/>
      <c r="BP33" s="612"/>
      <c r="BQ33" s="650"/>
      <c r="BR33" s="682">
        <v>98.7</v>
      </c>
      <c r="BS33" s="612"/>
      <c r="BT33" s="612"/>
      <c r="BU33" s="612"/>
      <c r="BV33" s="612"/>
      <c r="BW33" s="612"/>
      <c r="BX33" s="656">
        <v>94.2</v>
      </c>
      <c r="BY33" s="612"/>
      <c r="BZ33" s="612"/>
      <c r="CA33" s="612"/>
      <c r="CB33" s="650"/>
      <c r="CD33" s="624" t="s">
        <v>321</v>
      </c>
      <c r="CE33" s="625"/>
      <c r="CF33" s="625"/>
      <c r="CG33" s="625"/>
      <c r="CH33" s="625"/>
      <c r="CI33" s="625"/>
      <c r="CJ33" s="625"/>
      <c r="CK33" s="625"/>
      <c r="CL33" s="625"/>
      <c r="CM33" s="625"/>
      <c r="CN33" s="625"/>
      <c r="CO33" s="625"/>
      <c r="CP33" s="625"/>
      <c r="CQ33" s="626"/>
      <c r="CR33" s="627">
        <v>2886449</v>
      </c>
      <c r="CS33" s="636"/>
      <c r="CT33" s="636"/>
      <c r="CU33" s="636"/>
      <c r="CV33" s="636"/>
      <c r="CW33" s="636"/>
      <c r="CX33" s="636"/>
      <c r="CY33" s="637"/>
      <c r="CZ33" s="630">
        <v>43.8</v>
      </c>
      <c r="DA33" s="638"/>
      <c r="DB33" s="638"/>
      <c r="DC33" s="639"/>
      <c r="DD33" s="633">
        <v>2120844</v>
      </c>
      <c r="DE33" s="636"/>
      <c r="DF33" s="636"/>
      <c r="DG33" s="636"/>
      <c r="DH33" s="636"/>
      <c r="DI33" s="636"/>
      <c r="DJ33" s="636"/>
      <c r="DK33" s="637"/>
      <c r="DL33" s="633">
        <v>1611534</v>
      </c>
      <c r="DM33" s="636"/>
      <c r="DN33" s="636"/>
      <c r="DO33" s="636"/>
      <c r="DP33" s="636"/>
      <c r="DQ33" s="636"/>
      <c r="DR33" s="636"/>
      <c r="DS33" s="636"/>
      <c r="DT33" s="636"/>
      <c r="DU33" s="636"/>
      <c r="DV33" s="637"/>
      <c r="DW33" s="630">
        <v>42</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28177</v>
      </c>
      <c r="S34" s="628"/>
      <c r="T34" s="628"/>
      <c r="U34" s="628"/>
      <c r="V34" s="628"/>
      <c r="W34" s="628"/>
      <c r="X34" s="628"/>
      <c r="Y34" s="629"/>
      <c r="Z34" s="663">
        <v>0.4</v>
      </c>
      <c r="AA34" s="663"/>
      <c r="AB34" s="663"/>
      <c r="AC34" s="663"/>
      <c r="AD34" s="664" t="s">
        <v>132</v>
      </c>
      <c r="AE34" s="664"/>
      <c r="AF34" s="664"/>
      <c r="AG34" s="664"/>
      <c r="AH34" s="664"/>
      <c r="AI34" s="664"/>
      <c r="AJ34" s="664"/>
      <c r="AK34" s="664"/>
      <c r="AL34" s="630" t="s">
        <v>140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980984</v>
      </c>
      <c r="CS34" s="628"/>
      <c r="CT34" s="628"/>
      <c r="CU34" s="628"/>
      <c r="CV34" s="628"/>
      <c r="CW34" s="628"/>
      <c r="CX34" s="628"/>
      <c r="CY34" s="629"/>
      <c r="CZ34" s="630">
        <v>14.9</v>
      </c>
      <c r="DA34" s="638"/>
      <c r="DB34" s="638"/>
      <c r="DC34" s="639"/>
      <c r="DD34" s="633">
        <v>701311</v>
      </c>
      <c r="DE34" s="628"/>
      <c r="DF34" s="628"/>
      <c r="DG34" s="628"/>
      <c r="DH34" s="628"/>
      <c r="DI34" s="628"/>
      <c r="DJ34" s="628"/>
      <c r="DK34" s="629"/>
      <c r="DL34" s="633">
        <v>540651</v>
      </c>
      <c r="DM34" s="628"/>
      <c r="DN34" s="628"/>
      <c r="DO34" s="628"/>
      <c r="DP34" s="628"/>
      <c r="DQ34" s="628"/>
      <c r="DR34" s="628"/>
      <c r="DS34" s="628"/>
      <c r="DT34" s="628"/>
      <c r="DU34" s="628"/>
      <c r="DV34" s="629"/>
      <c r="DW34" s="630">
        <v>14.1</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95835</v>
      </c>
      <c r="S35" s="628"/>
      <c r="T35" s="628"/>
      <c r="U35" s="628"/>
      <c r="V35" s="628"/>
      <c r="W35" s="628"/>
      <c r="X35" s="628"/>
      <c r="Y35" s="629"/>
      <c r="Z35" s="663">
        <v>1.4</v>
      </c>
      <c r="AA35" s="663"/>
      <c r="AB35" s="663"/>
      <c r="AC35" s="663"/>
      <c r="AD35" s="664" t="s">
        <v>140</v>
      </c>
      <c r="AE35" s="664"/>
      <c r="AF35" s="664"/>
      <c r="AG35" s="664"/>
      <c r="AH35" s="664"/>
      <c r="AI35" s="664"/>
      <c r="AJ35" s="664"/>
      <c r="AK35" s="664"/>
      <c r="AL35" s="630" t="s">
        <v>132</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11733</v>
      </c>
      <c r="CS35" s="636"/>
      <c r="CT35" s="636"/>
      <c r="CU35" s="636"/>
      <c r="CV35" s="636"/>
      <c r="CW35" s="636"/>
      <c r="CX35" s="636"/>
      <c r="CY35" s="637"/>
      <c r="CZ35" s="630">
        <v>0.2</v>
      </c>
      <c r="DA35" s="638"/>
      <c r="DB35" s="638"/>
      <c r="DC35" s="639"/>
      <c r="DD35" s="633">
        <v>5679</v>
      </c>
      <c r="DE35" s="636"/>
      <c r="DF35" s="636"/>
      <c r="DG35" s="636"/>
      <c r="DH35" s="636"/>
      <c r="DI35" s="636"/>
      <c r="DJ35" s="636"/>
      <c r="DK35" s="637"/>
      <c r="DL35" s="633">
        <v>5679</v>
      </c>
      <c r="DM35" s="636"/>
      <c r="DN35" s="636"/>
      <c r="DO35" s="636"/>
      <c r="DP35" s="636"/>
      <c r="DQ35" s="636"/>
      <c r="DR35" s="636"/>
      <c r="DS35" s="636"/>
      <c r="DT35" s="636"/>
      <c r="DU35" s="636"/>
      <c r="DV35" s="637"/>
      <c r="DW35" s="630">
        <v>0.1</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366655</v>
      </c>
      <c r="S36" s="628"/>
      <c r="T36" s="628"/>
      <c r="U36" s="628"/>
      <c r="V36" s="628"/>
      <c r="W36" s="628"/>
      <c r="X36" s="628"/>
      <c r="Y36" s="629"/>
      <c r="Z36" s="663">
        <v>5.4</v>
      </c>
      <c r="AA36" s="663"/>
      <c r="AB36" s="663"/>
      <c r="AC36" s="663"/>
      <c r="AD36" s="664" t="s">
        <v>140</v>
      </c>
      <c r="AE36" s="664"/>
      <c r="AF36" s="664"/>
      <c r="AG36" s="664"/>
      <c r="AH36" s="664"/>
      <c r="AI36" s="664"/>
      <c r="AJ36" s="664"/>
      <c r="AK36" s="664"/>
      <c r="AL36" s="630" t="s">
        <v>132</v>
      </c>
      <c r="AM36" s="631"/>
      <c r="AN36" s="631"/>
      <c r="AO36" s="665"/>
      <c r="AP36" s="222"/>
      <c r="AQ36" s="670" t="s">
        <v>329</v>
      </c>
      <c r="AR36" s="671"/>
      <c r="AS36" s="671"/>
      <c r="AT36" s="671"/>
      <c r="AU36" s="671"/>
      <c r="AV36" s="671"/>
      <c r="AW36" s="671"/>
      <c r="AX36" s="671"/>
      <c r="AY36" s="672"/>
      <c r="AZ36" s="673">
        <v>1000885</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10062</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1188984</v>
      </c>
      <c r="CS36" s="628"/>
      <c r="CT36" s="628"/>
      <c r="CU36" s="628"/>
      <c r="CV36" s="628"/>
      <c r="CW36" s="628"/>
      <c r="CX36" s="628"/>
      <c r="CY36" s="629"/>
      <c r="CZ36" s="630">
        <v>18</v>
      </c>
      <c r="DA36" s="638"/>
      <c r="DB36" s="638"/>
      <c r="DC36" s="639"/>
      <c r="DD36" s="633">
        <v>929899</v>
      </c>
      <c r="DE36" s="628"/>
      <c r="DF36" s="628"/>
      <c r="DG36" s="628"/>
      <c r="DH36" s="628"/>
      <c r="DI36" s="628"/>
      <c r="DJ36" s="628"/>
      <c r="DK36" s="629"/>
      <c r="DL36" s="633">
        <v>612597</v>
      </c>
      <c r="DM36" s="628"/>
      <c r="DN36" s="628"/>
      <c r="DO36" s="628"/>
      <c r="DP36" s="628"/>
      <c r="DQ36" s="628"/>
      <c r="DR36" s="628"/>
      <c r="DS36" s="628"/>
      <c r="DT36" s="628"/>
      <c r="DU36" s="628"/>
      <c r="DV36" s="629"/>
      <c r="DW36" s="630">
        <v>15.9</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116652</v>
      </c>
      <c r="S37" s="628"/>
      <c r="T37" s="628"/>
      <c r="U37" s="628"/>
      <c r="V37" s="628"/>
      <c r="W37" s="628"/>
      <c r="X37" s="628"/>
      <c r="Y37" s="629"/>
      <c r="Z37" s="663">
        <v>1.7</v>
      </c>
      <c r="AA37" s="663"/>
      <c r="AB37" s="663"/>
      <c r="AC37" s="663"/>
      <c r="AD37" s="664">
        <v>6</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329802</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10062</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344304</v>
      </c>
      <c r="CS37" s="636"/>
      <c r="CT37" s="636"/>
      <c r="CU37" s="636"/>
      <c r="CV37" s="636"/>
      <c r="CW37" s="636"/>
      <c r="CX37" s="636"/>
      <c r="CY37" s="637"/>
      <c r="CZ37" s="630">
        <v>5.2</v>
      </c>
      <c r="DA37" s="638"/>
      <c r="DB37" s="638"/>
      <c r="DC37" s="639"/>
      <c r="DD37" s="633">
        <v>344012</v>
      </c>
      <c r="DE37" s="636"/>
      <c r="DF37" s="636"/>
      <c r="DG37" s="636"/>
      <c r="DH37" s="636"/>
      <c r="DI37" s="636"/>
      <c r="DJ37" s="636"/>
      <c r="DK37" s="637"/>
      <c r="DL37" s="633">
        <v>344012</v>
      </c>
      <c r="DM37" s="636"/>
      <c r="DN37" s="636"/>
      <c r="DO37" s="636"/>
      <c r="DP37" s="636"/>
      <c r="DQ37" s="636"/>
      <c r="DR37" s="636"/>
      <c r="DS37" s="636"/>
      <c r="DT37" s="636"/>
      <c r="DU37" s="636"/>
      <c r="DV37" s="637"/>
      <c r="DW37" s="630">
        <v>9</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629200</v>
      </c>
      <c r="S38" s="628"/>
      <c r="T38" s="628"/>
      <c r="U38" s="628"/>
      <c r="V38" s="628"/>
      <c r="W38" s="628"/>
      <c r="X38" s="628"/>
      <c r="Y38" s="629"/>
      <c r="Z38" s="663">
        <v>9.3000000000000007</v>
      </c>
      <c r="AA38" s="663"/>
      <c r="AB38" s="663"/>
      <c r="AC38" s="663"/>
      <c r="AD38" s="664" t="s">
        <v>140</v>
      </c>
      <c r="AE38" s="664"/>
      <c r="AF38" s="664"/>
      <c r="AG38" s="664"/>
      <c r="AH38" s="664"/>
      <c r="AI38" s="664"/>
      <c r="AJ38" s="664"/>
      <c r="AK38" s="664"/>
      <c r="AL38" s="630" t="s">
        <v>132</v>
      </c>
      <c r="AM38" s="631"/>
      <c r="AN38" s="631"/>
      <c r="AO38" s="665"/>
      <c r="AQ38" s="658" t="s">
        <v>337</v>
      </c>
      <c r="AR38" s="659"/>
      <c r="AS38" s="659"/>
      <c r="AT38" s="659"/>
      <c r="AU38" s="659"/>
      <c r="AV38" s="659"/>
      <c r="AW38" s="659"/>
      <c r="AX38" s="659"/>
      <c r="AY38" s="660"/>
      <c r="AZ38" s="627">
        <v>70292</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965</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653821</v>
      </c>
      <c r="CS38" s="628"/>
      <c r="CT38" s="628"/>
      <c r="CU38" s="628"/>
      <c r="CV38" s="628"/>
      <c r="CW38" s="628"/>
      <c r="CX38" s="628"/>
      <c r="CY38" s="629"/>
      <c r="CZ38" s="630">
        <v>9.9</v>
      </c>
      <c r="DA38" s="638"/>
      <c r="DB38" s="638"/>
      <c r="DC38" s="639"/>
      <c r="DD38" s="633">
        <v>476860</v>
      </c>
      <c r="DE38" s="628"/>
      <c r="DF38" s="628"/>
      <c r="DG38" s="628"/>
      <c r="DH38" s="628"/>
      <c r="DI38" s="628"/>
      <c r="DJ38" s="628"/>
      <c r="DK38" s="629"/>
      <c r="DL38" s="633">
        <v>452607</v>
      </c>
      <c r="DM38" s="628"/>
      <c r="DN38" s="628"/>
      <c r="DO38" s="628"/>
      <c r="DP38" s="628"/>
      <c r="DQ38" s="628"/>
      <c r="DR38" s="628"/>
      <c r="DS38" s="628"/>
      <c r="DT38" s="628"/>
      <c r="DU38" s="628"/>
      <c r="DV38" s="629"/>
      <c r="DW38" s="630">
        <v>11.8</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132</v>
      </c>
      <c r="AA39" s="663"/>
      <c r="AB39" s="663"/>
      <c r="AC39" s="663"/>
      <c r="AD39" s="664" t="s">
        <v>140</v>
      </c>
      <c r="AE39" s="664"/>
      <c r="AF39" s="664"/>
      <c r="AG39" s="664"/>
      <c r="AH39" s="664"/>
      <c r="AI39" s="664"/>
      <c r="AJ39" s="664"/>
      <c r="AK39" s="664"/>
      <c r="AL39" s="630" t="s">
        <v>140</v>
      </c>
      <c r="AM39" s="631"/>
      <c r="AN39" s="631"/>
      <c r="AO39" s="665"/>
      <c r="AQ39" s="658" t="s">
        <v>341</v>
      </c>
      <c r="AR39" s="659"/>
      <c r="AS39" s="659"/>
      <c r="AT39" s="659"/>
      <c r="AU39" s="659"/>
      <c r="AV39" s="659"/>
      <c r="AW39" s="659"/>
      <c r="AX39" s="659"/>
      <c r="AY39" s="660"/>
      <c r="AZ39" s="627">
        <v>17262</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1436</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34042</v>
      </c>
      <c r="CS39" s="636"/>
      <c r="CT39" s="636"/>
      <c r="CU39" s="636"/>
      <c r="CV39" s="636"/>
      <c r="CW39" s="636"/>
      <c r="CX39" s="636"/>
      <c r="CY39" s="637"/>
      <c r="CZ39" s="630">
        <v>0.5</v>
      </c>
      <c r="DA39" s="638"/>
      <c r="DB39" s="638"/>
      <c r="DC39" s="639"/>
      <c r="DD39" s="633">
        <v>6590</v>
      </c>
      <c r="DE39" s="636"/>
      <c r="DF39" s="636"/>
      <c r="DG39" s="636"/>
      <c r="DH39" s="636"/>
      <c r="DI39" s="636"/>
      <c r="DJ39" s="636"/>
      <c r="DK39" s="637"/>
      <c r="DL39" s="633" t="s">
        <v>140</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31300</v>
      </c>
      <c r="S40" s="628"/>
      <c r="T40" s="628"/>
      <c r="U40" s="628"/>
      <c r="V40" s="628"/>
      <c r="W40" s="628"/>
      <c r="X40" s="628"/>
      <c r="Y40" s="629"/>
      <c r="Z40" s="663">
        <v>0.5</v>
      </c>
      <c r="AA40" s="663"/>
      <c r="AB40" s="663"/>
      <c r="AC40" s="663"/>
      <c r="AD40" s="664" t="s">
        <v>132</v>
      </c>
      <c r="AE40" s="664"/>
      <c r="AF40" s="664"/>
      <c r="AG40" s="664"/>
      <c r="AH40" s="664"/>
      <c r="AI40" s="664"/>
      <c r="AJ40" s="664"/>
      <c r="AK40" s="664"/>
      <c r="AL40" s="630" t="s">
        <v>140</v>
      </c>
      <c r="AM40" s="631"/>
      <c r="AN40" s="631"/>
      <c r="AO40" s="665"/>
      <c r="AQ40" s="658" t="s">
        <v>345</v>
      </c>
      <c r="AR40" s="659"/>
      <c r="AS40" s="659"/>
      <c r="AT40" s="659"/>
      <c r="AU40" s="659"/>
      <c r="AV40" s="659"/>
      <c r="AW40" s="659"/>
      <c r="AX40" s="659"/>
      <c r="AY40" s="660"/>
      <c r="AZ40" s="627">
        <v>12396</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78</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16885</v>
      </c>
      <c r="CS40" s="628"/>
      <c r="CT40" s="628"/>
      <c r="CU40" s="628"/>
      <c r="CV40" s="628"/>
      <c r="CW40" s="628"/>
      <c r="CX40" s="628"/>
      <c r="CY40" s="629"/>
      <c r="CZ40" s="630">
        <v>0.3</v>
      </c>
      <c r="DA40" s="638"/>
      <c r="DB40" s="638"/>
      <c r="DC40" s="639"/>
      <c r="DD40" s="633">
        <v>505</v>
      </c>
      <c r="DE40" s="628"/>
      <c r="DF40" s="628"/>
      <c r="DG40" s="628"/>
      <c r="DH40" s="628"/>
      <c r="DI40" s="628"/>
      <c r="DJ40" s="628"/>
      <c r="DK40" s="629"/>
      <c r="DL40" s="633" t="s">
        <v>132</v>
      </c>
      <c r="DM40" s="628"/>
      <c r="DN40" s="628"/>
      <c r="DO40" s="628"/>
      <c r="DP40" s="628"/>
      <c r="DQ40" s="628"/>
      <c r="DR40" s="628"/>
      <c r="DS40" s="628"/>
      <c r="DT40" s="628"/>
      <c r="DU40" s="628"/>
      <c r="DV40" s="629"/>
      <c r="DW40" s="630" t="s">
        <v>140</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6789166</v>
      </c>
      <c r="S41" s="649"/>
      <c r="T41" s="649"/>
      <c r="U41" s="649"/>
      <c r="V41" s="649"/>
      <c r="W41" s="649"/>
      <c r="X41" s="649"/>
      <c r="Y41" s="653"/>
      <c r="Z41" s="654">
        <v>100</v>
      </c>
      <c r="AA41" s="654"/>
      <c r="AB41" s="654"/>
      <c r="AC41" s="654"/>
      <c r="AD41" s="655">
        <v>3810193</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170875</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132</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400258</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422</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1207229</v>
      </c>
      <c r="CS42" s="636"/>
      <c r="CT42" s="636"/>
      <c r="CU42" s="636"/>
      <c r="CV42" s="636"/>
      <c r="CW42" s="636"/>
      <c r="CX42" s="636"/>
      <c r="CY42" s="637"/>
      <c r="CZ42" s="630">
        <v>18.3</v>
      </c>
      <c r="DA42" s="638"/>
      <c r="DB42" s="638"/>
      <c r="DC42" s="639"/>
      <c r="DD42" s="633">
        <v>227691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60990</v>
      </c>
      <c r="CS43" s="636"/>
      <c r="CT43" s="636"/>
      <c r="CU43" s="636"/>
      <c r="CV43" s="636"/>
      <c r="CW43" s="636"/>
      <c r="CX43" s="636"/>
      <c r="CY43" s="637"/>
      <c r="CZ43" s="630">
        <v>0.9</v>
      </c>
      <c r="DA43" s="638"/>
      <c r="DB43" s="638"/>
      <c r="DC43" s="639"/>
      <c r="DD43" s="633">
        <v>60990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1192711</v>
      </c>
      <c r="CS44" s="628"/>
      <c r="CT44" s="628"/>
      <c r="CU44" s="628"/>
      <c r="CV44" s="628"/>
      <c r="CW44" s="628"/>
      <c r="CX44" s="628"/>
      <c r="CY44" s="629"/>
      <c r="CZ44" s="630">
        <v>18.100000000000001</v>
      </c>
      <c r="DA44" s="631"/>
      <c r="DB44" s="631"/>
      <c r="DC44" s="632"/>
      <c r="DD44" s="633">
        <v>227691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847689</v>
      </c>
      <c r="CS45" s="636"/>
      <c r="CT45" s="636"/>
      <c r="CU45" s="636"/>
      <c r="CV45" s="636"/>
      <c r="CW45" s="636"/>
      <c r="CX45" s="636"/>
      <c r="CY45" s="637"/>
      <c r="CZ45" s="630">
        <v>12.9</v>
      </c>
      <c r="DA45" s="638"/>
      <c r="DB45" s="638"/>
      <c r="DC45" s="639"/>
      <c r="DD45" s="633">
        <v>98293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328428</v>
      </c>
      <c r="CS46" s="628"/>
      <c r="CT46" s="628"/>
      <c r="CU46" s="628"/>
      <c r="CV46" s="628"/>
      <c r="CW46" s="628"/>
      <c r="CX46" s="628"/>
      <c r="CY46" s="629"/>
      <c r="CZ46" s="630">
        <v>5</v>
      </c>
      <c r="DA46" s="631"/>
      <c r="DB46" s="631"/>
      <c r="DC46" s="632"/>
      <c r="DD46" s="633">
        <v>129204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14518</v>
      </c>
      <c r="CS47" s="636"/>
      <c r="CT47" s="636"/>
      <c r="CU47" s="636"/>
      <c r="CV47" s="636"/>
      <c r="CW47" s="636"/>
      <c r="CX47" s="636"/>
      <c r="CY47" s="637"/>
      <c r="CZ47" s="630">
        <v>0.2</v>
      </c>
      <c r="DA47" s="638"/>
      <c r="DB47" s="638"/>
      <c r="DC47" s="639"/>
      <c r="DD47" s="633" t="s">
        <v>132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132</v>
      </c>
      <c r="CS48" s="628"/>
      <c r="CT48" s="628"/>
      <c r="CU48" s="628"/>
      <c r="CV48" s="628"/>
      <c r="CW48" s="628"/>
      <c r="CX48" s="628"/>
      <c r="CY48" s="629"/>
      <c r="CZ48" s="630" t="s">
        <v>132</v>
      </c>
      <c r="DA48" s="631"/>
      <c r="DB48" s="631"/>
      <c r="DC48" s="632"/>
      <c r="DD48" s="633" t="s">
        <v>365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6588711</v>
      </c>
      <c r="CS49" s="612"/>
      <c r="CT49" s="612"/>
      <c r="CU49" s="612"/>
      <c r="CV49" s="612"/>
      <c r="CW49" s="612"/>
      <c r="CX49" s="612"/>
      <c r="CY49" s="613"/>
      <c r="CZ49" s="614">
        <v>100</v>
      </c>
      <c r="DA49" s="615"/>
      <c r="DB49" s="615"/>
      <c r="DC49" s="616"/>
      <c r="DD49" s="617">
        <v>4468659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corL4r8iQN1vfLhQ594omv9wJGYQ0jZRPMS87nOVreYJHSUdtE5eiCBKJR2crppyF4qYpm6pdHghby/PScRvQ==" saltValue="7+Ad4/n3TXyZJVeirI77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M25" sqref="BM2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6898</v>
      </c>
      <c r="R7" s="1088"/>
      <c r="S7" s="1088"/>
      <c r="T7" s="1088"/>
      <c r="U7" s="1088"/>
      <c r="V7" s="1088">
        <v>6717</v>
      </c>
      <c r="W7" s="1088"/>
      <c r="X7" s="1088"/>
      <c r="Y7" s="1088"/>
      <c r="Z7" s="1088"/>
      <c r="AA7" s="1088">
        <v>181</v>
      </c>
      <c r="AB7" s="1088"/>
      <c r="AC7" s="1088"/>
      <c r="AD7" s="1088"/>
      <c r="AE7" s="1089"/>
      <c r="AF7" s="1090">
        <v>153</v>
      </c>
      <c r="AG7" s="1091"/>
      <c r="AH7" s="1091"/>
      <c r="AI7" s="1091"/>
      <c r="AJ7" s="1092"/>
      <c r="AK7" s="1093">
        <v>46</v>
      </c>
      <c r="AL7" s="1094"/>
      <c r="AM7" s="1094"/>
      <c r="AN7" s="1094"/>
      <c r="AO7" s="1094"/>
      <c r="AP7" s="1094">
        <v>7846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2</v>
      </c>
      <c r="CI7" s="1085"/>
      <c r="CJ7" s="1085"/>
      <c r="CK7" s="1085"/>
      <c r="CL7" s="1086"/>
      <c r="CM7" s="1084">
        <v>36</v>
      </c>
      <c r="CN7" s="1085"/>
      <c r="CO7" s="1085"/>
      <c r="CP7" s="1085"/>
      <c r="CQ7" s="1086"/>
      <c r="CR7" s="1084">
        <v>11</v>
      </c>
      <c r="CS7" s="1085"/>
      <c r="CT7" s="1085"/>
      <c r="CU7" s="1085"/>
      <c r="CV7" s="1086"/>
      <c r="CW7" s="1084" t="s">
        <v>594</v>
      </c>
      <c r="CX7" s="1085"/>
      <c r="CY7" s="1085"/>
      <c r="CZ7" s="1085"/>
      <c r="DA7" s="1086"/>
      <c r="DB7" s="1084" t="s">
        <v>594</v>
      </c>
      <c r="DC7" s="1085"/>
      <c r="DD7" s="1085"/>
      <c r="DE7" s="1085"/>
      <c r="DF7" s="1086"/>
      <c r="DG7" s="1084" t="s">
        <v>594</v>
      </c>
      <c r="DH7" s="1085"/>
      <c r="DI7" s="1085"/>
      <c r="DJ7" s="1085"/>
      <c r="DK7" s="1086"/>
      <c r="DL7" s="1084" t="s">
        <v>594</v>
      </c>
      <c r="DM7" s="1085"/>
      <c r="DN7" s="1085"/>
      <c r="DO7" s="1085"/>
      <c r="DP7" s="1086"/>
      <c r="DQ7" s="1084" t="s">
        <v>594</v>
      </c>
      <c r="DR7" s="1085"/>
      <c r="DS7" s="1085"/>
      <c r="DT7" s="1085"/>
      <c r="DU7" s="1086"/>
      <c r="DV7" s="1097"/>
      <c r="DW7" s="1098"/>
      <c r="DX7" s="1098"/>
      <c r="DY7" s="1098"/>
      <c r="DZ7" s="1112"/>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36</v>
      </c>
      <c r="R8" s="1039"/>
      <c r="S8" s="1039"/>
      <c r="T8" s="1039"/>
      <c r="U8" s="1039"/>
      <c r="V8" s="1039">
        <v>17</v>
      </c>
      <c r="W8" s="1039"/>
      <c r="X8" s="1039"/>
      <c r="Y8" s="1039"/>
      <c r="Z8" s="1039"/>
      <c r="AA8" s="1039">
        <v>19</v>
      </c>
      <c r="AB8" s="1039"/>
      <c r="AC8" s="1039"/>
      <c r="AD8" s="1039"/>
      <c r="AE8" s="1040"/>
      <c r="AF8" s="1035">
        <v>19</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6789</v>
      </c>
      <c r="R23" s="1061"/>
      <c r="S23" s="1061"/>
      <c r="T23" s="1061"/>
      <c r="U23" s="1061"/>
      <c r="V23" s="1061">
        <v>6589</v>
      </c>
      <c r="W23" s="1061"/>
      <c r="X23" s="1061"/>
      <c r="Y23" s="1061"/>
      <c r="Z23" s="1061"/>
      <c r="AA23" s="1061">
        <v>200</v>
      </c>
      <c r="AB23" s="1061"/>
      <c r="AC23" s="1061"/>
      <c r="AD23" s="1061"/>
      <c r="AE23" s="1068"/>
      <c r="AF23" s="1069">
        <v>173</v>
      </c>
      <c r="AG23" s="1061"/>
      <c r="AH23" s="1061"/>
      <c r="AI23" s="1061"/>
      <c r="AJ23" s="1070"/>
      <c r="AK23" s="1071"/>
      <c r="AL23" s="1072"/>
      <c r="AM23" s="1072"/>
      <c r="AN23" s="1072"/>
      <c r="AO23" s="1072"/>
      <c r="AP23" s="1061">
        <v>7846</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853</v>
      </c>
      <c r="R28" s="1051"/>
      <c r="S28" s="1051"/>
      <c r="T28" s="1051"/>
      <c r="U28" s="1051"/>
      <c r="V28" s="1051">
        <v>843</v>
      </c>
      <c r="W28" s="1051"/>
      <c r="X28" s="1051"/>
      <c r="Y28" s="1051"/>
      <c r="Z28" s="1051"/>
      <c r="AA28" s="1051">
        <v>10</v>
      </c>
      <c r="AB28" s="1051"/>
      <c r="AC28" s="1051"/>
      <c r="AD28" s="1051"/>
      <c r="AE28" s="1052"/>
      <c r="AF28" s="1053">
        <v>10</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261</v>
      </c>
      <c r="R29" s="1039"/>
      <c r="S29" s="1039"/>
      <c r="T29" s="1039"/>
      <c r="U29" s="1039"/>
      <c r="V29" s="1039">
        <v>243</v>
      </c>
      <c r="W29" s="1039"/>
      <c r="X29" s="1039"/>
      <c r="Y29" s="1039"/>
      <c r="Z29" s="1039"/>
      <c r="AA29" s="1039">
        <v>18</v>
      </c>
      <c r="AB29" s="1039"/>
      <c r="AC29" s="1039"/>
      <c r="AD29" s="1039"/>
      <c r="AE29" s="1040"/>
      <c r="AF29" s="1035">
        <v>18</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1237</v>
      </c>
      <c r="R30" s="1039"/>
      <c r="S30" s="1039"/>
      <c r="T30" s="1039"/>
      <c r="U30" s="1039"/>
      <c r="V30" s="1039">
        <v>1090</v>
      </c>
      <c r="W30" s="1039"/>
      <c r="X30" s="1039"/>
      <c r="Y30" s="1039"/>
      <c r="Z30" s="1039"/>
      <c r="AA30" s="1039">
        <v>147</v>
      </c>
      <c r="AB30" s="1039"/>
      <c r="AC30" s="1039"/>
      <c r="AD30" s="1039"/>
      <c r="AE30" s="1040"/>
      <c r="AF30" s="1035">
        <v>147</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171</v>
      </c>
      <c r="R31" s="1039"/>
      <c r="S31" s="1039"/>
      <c r="T31" s="1039"/>
      <c r="U31" s="1039"/>
      <c r="V31" s="1039">
        <v>169</v>
      </c>
      <c r="W31" s="1039"/>
      <c r="X31" s="1039"/>
      <c r="Y31" s="1039"/>
      <c r="Z31" s="1039"/>
      <c r="AA31" s="1039">
        <v>2</v>
      </c>
      <c r="AB31" s="1039"/>
      <c r="AC31" s="1039"/>
      <c r="AD31" s="1039"/>
      <c r="AE31" s="1040"/>
      <c r="AF31" s="1035">
        <v>2</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782</v>
      </c>
      <c r="R32" s="1039"/>
      <c r="S32" s="1039"/>
      <c r="T32" s="1039"/>
      <c r="U32" s="1039"/>
      <c r="V32" s="1039">
        <v>791</v>
      </c>
      <c r="W32" s="1039"/>
      <c r="X32" s="1039"/>
      <c r="Y32" s="1039"/>
      <c r="Z32" s="1039"/>
      <c r="AA32" s="1039">
        <v>-9</v>
      </c>
      <c r="AB32" s="1039"/>
      <c r="AC32" s="1039"/>
      <c r="AD32" s="1039"/>
      <c r="AE32" s="1040"/>
      <c r="AF32" s="1035">
        <v>221</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128</v>
      </c>
      <c r="R33" s="1039"/>
      <c r="S33" s="1039"/>
      <c r="T33" s="1039"/>
      <c r="U33" s="1039"/>
      <c r="V33" s="1039">
        <v>124</v>
      </c>
      <c r="W33" s="1039"/>
      <c r="X33" s="1039"/>
      <c r="Y33" s="1039"/>
      <c r="Z33" s="1039"/>
      <c r="AA33" s="1039">
        <v>4</v>
      </c>
      <c r="AB33" s="1039"/>
      <c r="AC33" s="1039"/>
      <c r="AD33" s="1039"/>
      <c r="AE33" s="1040"/>
      <c r="AF33" s="1035">
        <v>240</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44</v>
      </c>
      <c r="R34" s="1039"/>
      <c r="S34" s="1039"/>
      <c r="T34" s="1039"/>
      <c r="U34" s="1039"/>
      <c r="V34" s="1039">
        <v>30</v>
      </c>
      <c r="W34" s="1039"/>
      <c r="X34" s="1039"/>
      <c r="Y34" s="1039"/>
      <c r="Z34" s="1039"/>
      <c r="AA34" s="1039">
        <v>14</v>
      </c>
      <c r="AB34" s="1039"/>
      <c r="AC34" s="1039"/>
      <c r="AD34" s="1039"/>
      <c r="AE34" s="1040"/>
      <c r="AF34" s="1035">
        <v>14</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373</v>
      </c>
      <c r="R35" s="1039"/>
      <c r="S35" s="1039"/>
      <c r="T35" s="1039"/>
      <c r="U35" s="1039"/>
      <c r="V35" s="1039">
        <v>360</v>
      </c>
      <c r="W35" s="1039"/>
      <c r="X35" s="1039"/>
      <c r="Y35" s="1039"/>
      <c r="Z35" s="1039"/>
      <c r="AA35" s="1039">
        <v>13</v>
      </c>
      <c r="AB35" s="1039"/>
      <c r="AC35" s="1039"/>
      <c r="AD35" s="1039"/>
      <c r="AE35" s="1040"/>
      <c r="AF35" s="1035">
        <v>9</v>
      </c>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25</v>
      </c>
      <c r="R36" s="1039"/>
      <c r="S36" s="1039"/>
      <c r="T36" s="1039"/>
      <c r="U36" s="1039"/>
      <c r="V36" s="1039">
        <v>25</v>
      </c>
      <c r="W36" s="1039"/>
      <c r="X36" s="1039"/>
      <c r="Y36" s="1039"/>
      <c r="Z36" s="1039"/>
      <c r="AA36" s="1039">
        <v>0</v>
      </c>
      <c r="AB36" s="1039"/>
      <c r="AC36" s="1039"/>
      <c r="AD36" s="1039"/>
      <c r="AE36" s="1040"/>
      <c r="AF36" s="1035">
        <v>0</v>
      </c>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662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594</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4698</v>
      </c>
      <c r="R69" s="971"/>
      <c r="S69" s="971"/>
      <c r="T69" s="971"/>
      <c r="U69" s="971"/>
      <c r="V69" s="971">
        <v>3780</v>
      </c>
      <c r="W69" s="971"/>
      <c r="X69" s="971"/>
      <c r="Y69" s="971"/>
      <c r="Z69" s="971"/>
      <c r="AA69" s="971">
        <v>918</v>
      </c>
      <c r="AB69" s="971"/>
      <c r="AC69" s="971"/>
      <c r="AD69" s="971"/>
      <c r="AE69" s="971"/>
      <c r="AF69" s="971">
        <v>918</v>
      </c>
      <c r="AG69" s="971"/>
      <c r="AH69" s="971"/>
      <c r="AI69" s="971"/>
      <c r="AJ69" s="971"/>
      <c r="AK69" s="971">
        <v>1</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112</v>
      </c>
      <c r="R70" s="971"/>
      <c r="S70" s="971"/>
      <c r="T70" s="971"/>
      <c r="U70" s="971"/>
      <c r="V70" s="971">
        <v>74</v>
      </c>
      <c r="W70" s="971"/>
      <c r="X70" s="971"/>
      <c r="Y70" s="971"/>
      <c r="Z70" s="971"/>
      <c r="AA70" s="971">
        <v>38</v>
      </c>
      <c r="AB70" s="971"/>
      <c r="AC70" s="971"/>
      <c r="AD70" s="971"/>
      <c r="AE70" s="971"/>
      <c r="AF70" s="971">
        <v>38</v>
      </c>
      <c r="AG70" s="971"/>
      <c r="AH70" s="971"/>
      <c r="AI70" s="971"/>
      <c r="AJ70" s="971"/>
      <c r="AK70" s="971" t="s">
        <v>526</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81</v>
      </c>
      <c r="R71" s="971"/>
      <c r="S71" s="971"/>
      <c r="T71" s="971"/>
      <c r="U71" s="971"/>
      <c r="V71" s="971">
        <v>73</v>
      </c>
      <c r="W71" s="971"/>
      <c r="X71" s="971"/>
      <c r="Y71" s="971"/>
      <c r="Z71" s="971"/>
      <c r="AA71" s="971">
        <v>8</v>
      </c>
      <c r="AB71" s="971"/>
      <c r="AC71" s="971"/>
      <c r="AD71" s="971"/>
      <c r="AE71" s="971"/>
      <c r="AF71" s="971">
        <v>8</v>
      </c>
      <c r="AG71" s="971"/>
      <c r="AH71" s="971"/>
      <c r="AI71" s="971"/>
      <c r="AJ71" s="971"/>
      <c r="AK71" s="971" t="s">
        <v>526</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139615</v>
      </c>
      <c r="R72" s="971"/>
      <c r="S72" s="971"/>
      <c r="T72" s="971"/>
      <c r="U72" s="971"/>
      <c r="V72" s="971">
        <v>134963</v>
      </c>
      <c r="W72" s="971"/>
      <c r="X72" s="971"/>
      <c r="Y72" s="971"/>
      <c r="Z72" s="971"/>
      <c r="AA72" s="971">
        <v>4652</v>
      </c>
      <c r="AB72" s="971"/>
      <c r="AC72" s="971"/>
      <c r="AD72" s="971"/>
      <c r="AE72" s="971"/>
      <c r="AF72" s="971">
        <v>4652</v>
      </c>
      <c r="AG72" s="971"/>
      <c r="AH72" s="971"/>
      <c r="AI72" s="971"/>
      <c r="AJ72" s="971"/>
      <c r="AK72" s="971" t="s">
        <v>526</v>
      </c>
      <c r="AL72" s="971"/>
      <c r="AM72" s="971"/>
      <c r="AN72" s="971"/>
      <c r="AO72" s="971"/>
      <c r="AP72" s="971" t="s">
        <v>526</v>
      </c>
      <c r="AQ72" s="971"/>
      <c r="AR72" s="971"/>
      <c r="AS72" s="971"/>
      <c r="AT72" s="971"/>
      <c r="AU72" s="971" t="s">
        <v>526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601</v>
      </c>
      <c r="C73" s="975"/>
      <c r="D73" s="975"/>
      <c r="E73" s="975"/>
      <c r="F73" s="975"/>
      <c r="G73" s="975"/>
      <c r="H73" s="975"/>
      <c r="I73" s="975"/>
      <c r="J73" s="975"/>
      <c r="K73" s="975"/>
      <c r="L73" s="975"/>
      <c r="M73" s="975"/>
      <c r="N73" s="975"/>
      <c r="O73" s="975"/>
      <c r="P73" s="976"/>
      <c r="Q73" s="977">
        <v>155</v>
      </c>
      <c r="R73" s="971"/>
      <c r="S73" s="971"/>
      <c r="T73" s="971"/>
      <c r="U73" s="971"/>
      <c r="V73" s="971">
        <v>139</v>
      </c>
      <c r="W73" s="971"/>
      <c r="X73" s="971"/>
      <c r="Y73" s="971"/>
      <c r="Z73" s="971"/>
      <c r="AA73" s="971">
        <v>16</v>
      </c>
      <c r="AB73" s="971"/>
      <c r="AC73" s="971"/>
      <c r="AD73" s="971"/>
      <c r="AE73" s="971"/>
      <c r="AF73" s="971">
        <v>16</v>
      </c>
      <c r="AG73" s="971"/>
      <c r="AH73" s="971"/>
      <c r="AI73" s="971"/>
      <c r="AJ73" s="971"/>
      <c r="AK73" s="971" t="s">
        <v>526</v>
      </c>
      <c r="AL73" s="971"/>
      <c r="AM73" s="971"/>
      <c r="AN73" s="971"/>
      <c r="AO73" s="971"/>
      <c r="AP73" s="971" t="s">
        <v>526</v>
      </c>
      <c r="AQ73" s="971"/>
      <c r="AR73" s="971"/>
      <c r="AS73" s="971"/>
      <c r="AT73" s="971"/>
      <c r="AU73" s="971" t="s">
        <v>526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602</v>
      </c>
      <c r="C74" s="975"/>
      <c r="D74" s="975"/>
      <c r="E74" s="975"/>
      <c r="F74" s="975"/>
      <c r="G74" s="975"/>
      <c r="H74" s="975"/>
      <c r="I74" s="975"/>
      <c r="J74" s="975"/>
      <c r="K74" s="975"/>
      <c r="L74" s="975"/>
      <c r="M74" s="975"/>
      <c r="N74" s="975"/>
      <c r="O74" s="975"/>
      <c r="P74" s="976"/>
      <c r="Q74" s="977">
        <v>648</v>
      </c>
      <c r="R74" s="971"/>
      <c r="S74" s="971"/>
      <c r="T74" s="971"/>
      <c r="U74" s="971"/>
      <c r="V74" s="971">
        <v>579</v>
      </c>
      <c r="W74" s="971"/>
      <c r="X74" s="971"/>
      <c r="Y74" s="971"/>
      <c r="Z74" s="971"/>
      <c r="AA74" s="971">
        <v>69</v>
      </c>
      <c r="AB74" s="971"/>
      <c r="AC74" s="971"/>
      <c r="AD74" s="971"/>
      <c r="AE74" s="971"/>
      <c r="AF74" s="971">
        <v>69</v>
      </c>
      <c r="AG74" s="971"/>
      <c r="AH74" s="971"/>
      <c r="AI74" s="971"/>
      <c r="AJ74" s="971"/>
      <c r="AK74" s="971">
        <v>60</v>
      </c>
      <c r="AL74" s="971"/>
      <c r="AM74" s="971"/>
      <c r="AN74" s="971"/>
      <c r="AO74" s="971"/>
      <c r="AP74" s="971" t="s">
        <v>526</v>
      </c>
      <c r="AQ74" s="971"/>
      <c r="AR74" s="971"/>
      <c r="AS74" s="971"/>
      <c r="AT74" s="971"/>
      <c r="AU74" s="971" t="s">
        <v>526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603</v>
      </c>
      <c r="C75" s="975"/>
      <c r="D75" s="975"/>
      <c r="E75" s="975"/>
      <c r="F75" s="975"/>
      <c r="G75" s="975"/>
      <c r="H75" s="975"/>
      <c r="I75" s="975"/>
      <c r="J75" s="975"/>
      <c r="K75" s="975"/>
      <c r="L75" s="975"/>
      <c r="M75" s="975"/>
      <c r="N75" s="975"/>
      <c r="O75" s="975"/>
      <c r="P75" s="976"/>
      <c r="Q75" s="978">
        <v>600</v>
      </c>
      <c r="R75" s="979"/>
      <c r="S75" s="979"/>
      <c r="T75" s="979"/>
      <c r="U75" s="980"/>
      <c r="V75" s="981">
        <v>542</v>
      </c>
      <c r="W75" s="979"/>
      <c r="X75" s="979"/>
      <c r="Y75" s="979"/>
      <c r="Z75" s="980"/>
      <c r="AA75" s="981">
        <v>58</v>
      </c>
      <c r="AB75" s="979"/>
      <c r="AC75" s="979"/>
      <c r="AD75" s="979"/>
      <c r="AE75" s="980"/>
      <c r="AF75" s="981">
        <v>58</v>
      </c>
      <c r="AG75" s="979"/>
      <c r="AH75" s="979"/>
      <c r="AI75" s="979"/>
      <c r="AJ75" s="980"/>
      <c r="AK75" s="981" t="s">
        <v>526</v>
      </c>
      <c r="AL75" s="979"/>
      <c r="AM75" s="979"/>
      <c r="AN75" s="979"/>
      <c r="AO75" s="980"/>
      <c r="AP75" s="981" t="s">
        <v>526</v>
      </c>
      <c r="AQ75" s="979"/>
      <c r="AR75" s="979"/>
      <c r="AS75" s="979"/>
      <c r="AT75" s="980"/>
      <c r="AU75" s="981" t="s">
        <v>526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604</v>
      </c>
      <c r="C76" s="975"/>
      <c r="D76" s="975"/>
      <c r="E76" s="975"/>
      <c r="F76" s="975"/>
      <c r="G76" s="975"/>
      <c r="H76" s="975"/>
      <c r="I76" s="975"/>
      <c r="J76" s="975"/>
      <c r="K76" s="975"/>
      <c r="L76" s="975"/>
      <c r="M76" s="975"/>
      <c r="N76" s="975"/>
      <c r="O76" s="975"/>
      <c r="P76" s="976"/>
      <c r="Q76" s="978">
        <v>180</v>
      </c>
      <c r="R76" s="979"/>
      <c r="S76" s="979"/>
      <c r="T76" s="979"/>
      <c r="U76" s="980"/>
      <c r="V76" s="981">
        <v>177</v>
      </c>
      <c r="W76" s="979"/>
      <c r="X76" s="979"/>
      <c r="Y76" s="979"/>
      <c r="Z76" s="980"/>
      <c r="AA76" s="981">
        <v>3</v>
      </c>
      <c r="AB76" s="979"/>
      <c r="AC76" s="979"/>
      <c r="AD76" s="979"/>
      <c r="AE76" s="980"/>
      <c r="AF76" s="981">
        <v>3</v>
      </c>
      <c r="AG76" s="979"/>
      <c r="AH76" s="979"/>
      <c r="AI76" s="979"/>
      <c r="AJ76" s="980"/>
      <c r="AK76" s="981" t="s">
        <v>526</v>
      </c>
      <c r="AL76" s="979"/>
      <c r="AM76" s="979"/>
      <c r="AN76" s="979"/>
      <c r="AO76" s="980"/>
      <c r="AP76" s="981" t="s">
        <v>526</v>
      </c>
      <c r="AQ76" s="979"/>
      <c r="AR76" s="979"/>
      <c r="AS76" s="979"/>
      <c r="AT76" s="980"/>
      <c r="AU76" s="981" t="s">
        <v>526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5763</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308</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308</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308</v>
      </c>
      <c r="DR109" s="896"/>
      <c r="DS109" s="896"/>
      <c r="DT109" s="896"/>
      <c r="DU109" s="897"/>
      <c r="DV109" s="898" t="s">
        <v>442</v>
      </c>
      <c r="DW109" s="896"/>
      <c r="DX109" s="896"/>
      <c r="DY109" s="896"/>
      <c r="DZ109" s="929"/>
    </row>
    <row r="110" spans="1:131" s="230" customFormat="1" ht="26.25" customHeight="1" x14ac:dyDescent="0.15">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768130</v>
      </c>
      <c r="AB110" s="889"/>
      <c r="AC110" s="889"/>
      <c r="AD110" s="889"/>
      <c r="AE110" s="890"/>
      <c r="AF110" s="891">
        <v>846318</v>
      </c>
      <c r="AG110" s="889"/>
      <c r="AH110" s="889"/>
      <c r="AI110" s="889"/>
      <c r="AJ110" s="890"/>
      <c r="AK110" s="891">
        <v>915724</v>
      </c>
      <c r="AL110" s="889"/>
      <c r="AM110" s="889"/>
      <c r="AN110" s="889"/>
      <c r="AO110" s="890"/>
      <c r="AP110" s="892">
        <v>29.8</v>
      </c>
      <c r="AQ110" s="893"/>
      <c r="AR110" s="893"/>
      <c r="AS110" s="893"/>
      <c r="AT110" s="894"/>
      <c r="AU110" s="930" t="s">
        <v>75</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8178648</v>
      </c>
      <c r="BR110" s="842"/>
      <c r="BS110" s="842"/>
      <c r="BT110" s="842"/>
      <c r="BU110" s="842"/>
      <c r="BV110" s="842">
        <v>8101896</v>
      </c>
      <c r="BW110" s="842"/>
      <c r="BX110" s="842"/>
      <c r="BY110" s="842"/>
      <c r="BZ110" s="842"/>
      <c r="CA110" s="842">
        <v>7846406</v>
      </c>
      <c r="CB110" s="842"/>
      <c r="CC110" s="842"/>
      <c r="CD110" s="842"/>
      <c r="CE110" s="842"/>
      <c r="CF110" s="866">
        <v>255.5</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448</v>
      </c>
      <c r="DH110" s="842"/>
      <c r="DI110" s="842"/>
      <c r="DJ110" s="842"/>
      <c r="DK110" s="842"/>
      <c r="DL110" s="842" t="s">
        <v>449</v>
      </c>
      <c r="DM110" s="842"/>
      <c r="DN110" s="842"/>
      <c r="DO110" s="842"/>
      <c r="DP110" s="842"/>
      <c r="DQ110" s="842" t="s">
        <v>450</v>
      </c>
      <c r="DR110" s="842"/>
      <c r="DS110" s="842"/>
      <c r="DT110" s="842"/>
      <c r="DU110" s="842"/>
      <c r="DV110" s="843" t="s">
        <v>449</v>
      </c>
      <c r="DW110" s="843"/>
      <c r="DX110" s="843"/>
      <c r="DY110" s="843"/>
      <c r="DZ110" s="844"/>
    </row>
    <row r="111" spans="1:131" s="230" customFormat="1" ht="26.25" customHeight="1" x14ac:dyDescent="0.15">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449</v>
      </c>
      <c r="AG111" s="919"/>
      <c r="AH111" s="919"/>
      <c r="AI111" s="919"/>
      <c r="AJ111" s="920"/>
      <c r="AK111" s="921" t="s">
        <v>450</v>
      </c>
      <c r="AL111" s="919"/>
      <c r="AM111" s="919"/>
      <c r="AN111" s="919"/>
      <c r="AO111" s="920"/>
      <c r="AP111" s="922" t="s">
        <v>449</v>
      </c>
      <c r="AQ111" s="923"/>
      <c r="AR111" s="923"/>
      <c r="AS111" s="923"/>
      <c r="AT111" s="924"/>
      <c r="AU111" s="932"/>
      <c r="AV111" s="933"/>
      <c r="AW111" s="933"/>
      <c r="AX111" s="933"/>
      <c r="AY111" s="933"/>
      <c r="AZ111" s="817" t="s">
        <v>452</v>
      </c>
      <c r="BA111" s="752"/>
      <c r="BB111" s="752"/>
      <c r="BC111" s="752"/>
      <c r="BD111" s="752"/>
      <c r="BE111" s="752"/>
      <c r="BF111" s="752"/>
      <c r="BG111" s="752"/>
      <c r="BH111" s="752"/>
      <c r="BI111" s="752"/>
      <c r="BJ111" s="752"/>
      <c r="BK111" s="752"/>
      <c r="BL111" s="752"/>
      <c r="BM111" s="752"/>
      <c r="BN111" s="752"/>
      <c r="BO111" s="752"/>
      <c r="BP111" s="753"/>
      <c r="BQ111" s="789" t="s">
        <v>449</v>
      </c>
      <c r="BR111" s="790"/>
      <c r="BS111" s="790"/>
      <c r="BT111" s="790"/>
      <c r="BU111" s="790"/>
      <c r="BV111" s="790" t="s">
        <v>449</v>
      </c>
      <c r="BW111" s="790"/>
      <c r="BX111" s="790"/>
      <c r="BY111" s="790"/>
      <c r="BZ111" s="790"/>
      <c r="CA111" s="790" t="s">
        <v>449</v>
      </c>
      <c r="CB111" s="790"/>
      <c r="CC111" s="790"/>
      <c r="CD111" s="790"/>
      <c r="CE111" s="790"/>
      <c r="CF111" s="875" t="s">
        <v>449</v>
      </c>
      <c r="CG111" s="876"/>
      <c r="CH111" s="876"/>
      <c r="CI111" s="876"/>
      <c r="CJ111" s="876"/>
      <c r="CK111" s="927"/>
      <c r="CL111" s="821"/>
      <c r="CM111" s="817"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449</v>
      </c>
      <c r="DH111" s="790"/>
      <c r="DI111" s="790"/>
      <c r="DJ111" s="790"/>
      <c r="DK111" s="790"/>
      <c r="DL111" s="790" t="s">
        <v>449</v>
      </c>
      <c r="DM111" s="790"/>
      <c r="DN111" s="790"/>
      <c r="DO111" s="790"/>
      <c r="DP111" s="790"/>
      <c r="DQ111" s="790" t="s">
        <v>449</v>
      </c>
      <c r="DR111" s="790"/>
      <c r="DS111" s="790"/>
      <c r="DT111" s="790"/>
      <c r="DU111" s="790"/>
      <c r="DV111" s="796" t="s">
        <v>449</v>
      </c>
      <c r="DW111" s="796"/>
      <c r="DX111" s="796"/>
      <c r="DY111" s="796"/>
      <c r="DZ111" s="797"/>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394</v>
      </c>
      <c r="AB112" s="780"/>
      <c r="AC112" s="780"/>
      <c r="AD112" s="780"/>
      <c r="AE112" s="781"/>
      <c r="AF112" s="782" t="s">
        <v>394</v>
      </c>
      <c r="AG112" s="780"/>
      <c r="AH112" s="780"/>
      <c r="AI112" s="780"/>
      <c r="AJ112" s="781"/>
      <c r="AK112" s="782" t="s">
        <v>449</v>
      </c>
      <c r="AL112" s="780"/>
      <c r="AM112" s="780"/>
      <c r="AN112" s="780"/>
      <c r="AO112" s="781"/>
      <c r="AP112" s="824" t="s">
        <v>421</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1937541</v>
      </c>
      <c r="BR112" s="790"/>
      <c r="BS112" s="790"/>
      <c r="BT112" s="790"/>
      <c r="BU112" s="790"/>
      <c r="BV112" s="790">
        <v>1873382</v>
      </c>
      <c r="BW112" s="790"/>
      <c r="BX112" s="790"/>
      <c r="BY112" s="790"/>
      <c r="BZ112" s="790"/>
      <c r="CA112" s="790">
        <v>2144728</v>
      </c>
      <c r="CB112" s="790"/>
      <c r="CC112" s="790"/>
      <c r="CD112" s="790"/>
      <c r="CE112" s="790"/>
      <c r="CF112" s="875">
        <v>69.8</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449</v>
      </c>
      <c r="DH112" s="790"/>
      <c r="DI112" s="790"/>
      <c r="DJ112" s="790"/>
      <c r="DK112" s="790"/>
      <c r="DL112" s="790" t="s">
        <v>448</v>
      </c>
      <c r="DM112" s="790"/>
      <c r="DN112" s="790"/>
      <c r="DO112" s="790"/>
      <c r="DP112" s="790"/>
      <c r="DQ112" s="790" t="s">
        <v>449</v>
      </c>
      <c r="DR112" s="790"/>
      <c r="DS112" s="790"/>
      <c r="DT112" s="790"/>
      <c r="DU112" s="790"/>
      <c r="DV112" s="796" t="s">
        <v>421</v>
      </c>
      <c r="DW112" s="796"/>
      <c r="DX112" s="796"/>
      <c r="DY112" s="796"/>
      <c r="DZ112" s="797"/>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125908</v>
      </c>
      <c r="AB113" s="919"/>
      <c r="AC113" s="919"/>
      <c r="AD113" s="919"/>
      <c r="AE113" s="920"/>
      <c r="AF113" s="921">
        <v>113657</v>
      </c>
      <c r="AG113" s="919"/>
      <c r="AH113" s="919"/>
      <c r="AI113" s="919"/>
      <c r="AJ113" s="920"/>
      <c r="AK113" s="921">
        <v>169674</v>
      </c>
      <c r="AL113" s="919"/>
      <c r="AM113" s="919"/>
      <c r="AN113" s="919"/>
      <c r="AO113" s="920"/>
      <c r="AP113" s="922">
        <v>5.5</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238</v>
      </c>
      <c r="BR113" s="790"/>
      <c r="BS113" s="790"/>
      <c r="BT113" s="790"/>
      <c r="BU113" s="790"/>
      <c r="BV113" s="790" t="s">
        <v>450</v>
      </c>
      <c r="BW113" s="790"/>
      <c r="BX113" s="790"/>
      <c r="BY113" s="790"/>
      <c r="BZ113" s="790"/>
      <c r="CA113" s="790" t="s">
        <v>449</v>
      </c>
      <c r="CB113" s="790"/>
      <c r="CC113" s="790"/>
      <c r="CD113" s="790"/>
      <c r="CE113" s="790"/>
      <c r="CF113" s="875" t="s">
        <v>449</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449</v>
      </c>
      <c r="DM113" s="780"/>
      <c r="DN113" s="780"/>
      <c r="DO113" s="780"/>
      <c r="DP113" s="781"/>
      <c r="DQ113" s="782" t="s">
        <v>449</v>
      </c>
      <c r="DR113" s="780"/>
      <c r="DS113" s="780"/>
      <c r="DT113" s="780"/>
      <c r="DU113" s="781"/>
      <c r="DV113" s="824" t="s">
        <v>449</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8587</v>
      </c>
      <c r="AB114" s="780"/>
      <c r="AC114" s="780"/>
      <c r="AD114" s="780"/>
      <c r="AE114" s="781"/>
      <c r="AF114" s="782" t="s">
        <v>394</v>
      </c>
      <c r="AG114" s="780"/>
      <c r="AH114" s="780"/>
      <c r="AI114" s="780"/>
      <c r="AJ114" s="781"/>
      <c r="AK114" s="782" t="s">
        <v>394</v>
      </c>
      <c r="AL114" s="780"/>
      <c r="AM114" s="780"/>
      <c r="AN114" s="780"/>
      <c r="AO114" s="781"/>
      <c r="AP114" s="824" t="s">
        <v>449</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635476</v>
      </c>
      <c r="BR114" s="790"/>
      <c r="BS114" s="790"/>
      <c r="BT114" s="790"/>
      <c r="BU114" s="790"/>
      <c r="BV114" s="790">
        <v>654683</v>
      </c>
      <c r="BW114" s="790"/>
      <c r="BX114" s="790"/>
      <c r="BY114" s="790"/>
      <c r="BZ114" s="790"/>
      <c r="CA114" s="790">
        <v>532388</v>
      </c>
      <c r="CB114" s="790"/>
      <c r="CC114" s="790"/>
      <c r="CD114" s="790"/>
      <c r="CE114" s="790"/>
      <c r="CF114" s="875">
        <v>17.3</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4" t="s">
        <v>449</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449</v>
      </c>
      <c r="AB115" s="919"/>
      <c r="AC115" s="919"/>
      <c r="AD115" s="919"/>
      <c r="AE115" s="920"/>
      <c r="AF115" s="921" t="s">
        <v>449</v>
      </c>
      <c r="AG115" s="919"/>
      <c r="AH115" s="919"/>
      <c r="AI115" s="919"/>
      <c r="AJ115" s="920"/>
      <c r="AK115" s="921" t="s">
        <v>450</v>
      </c>
      <c r="AL115" s="919"/>
      <c r="AM115" s="919"/>
      <c r="AN115" s="919"/>
      <c r="AO115" s="920"/>
      <c r="AP115" s="922" t="s">
        <v>394</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449</v>
      </c>
      <c r="BR115" s="790"/>
      <c r="BS115" s="790"/>
      <c r="BT115" s="790"/>
      <c r="BU115" s="790"/>
      <c r="BV115" s="790" t="s">
        <v>450</v>
      </c>
      <c r="BW115" s="790"/>
      <c r="BX115" s="790"/>
      <c r="BY115" s="790"/>
      <c r="BZ115" s="790"/>
      <c r="CA115" s="790" t="s">
        <v>449</v>
      </c>
      <c r="CB115" s="790"/>
      <c r="CC115" s="790"/>
      <c r="CD115" s="790"/>
      <c r="CE115" s="790"/>
      <c r="CF115" s="875" t="s">
        <v>449</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448</v>
      </c>
      <c r="DM115" s="780"/>
      <c r="DN115" s="780"/>
      <c r="DO115" s="780"/>
      <c r="DP115" s="781"/>
      <c r="DQ115" s="782" t="s">
        <v>394</v>
      </c>
      <c r="DR115" s="780"/>
      <c r="DS115" s="780"/>
      <c r="DT115" s="780"/>
      <c r="DU115" s="781"/>
      <c r="DV115" s="824" t="s">
        <v>448</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449</v>
      </c>
      <c r="AL116" s="780"/>
      <c r="AM116" s="780"/>
      <c r="AN116" s="780"/>
      <c r="AO116" s="781"/>
      <c r="AP116" s="824" t="s">
        <v>449</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450</v>
      </c>
      <c r="BR116" s="790"/>
      <c r="BS116" s="790"/>
      <c r="BT116" s="790"/>
      <c r="BU116" s="790"/>
      <c r="BV116" s="790" t="s">
        <v>449</v>
      </c>
      <c r="BW116" s="790"/>
      <c r="BX116" s="790"/>
      <c r="BY116" s="790"/>
      <c r="BZ116" s="790"/>
      <c r="CA116" s="790" t="s">
        <v>448</v>
      </c>
      <c r="CB116" s="790"/>
      <c r="CC116" s="790"/>
      <c r="CD116" s="790"/>
      <c r="CE116" s="790"/>
      <c r="CF116" s="875" t="s">
        <v>450</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450</v>
      </c>
      <c r="DM116" s="780"/>
      <c r="DN116" s="780"/>
      <c r="DO116" s="780"/>
      <c r="DP116" s="781"/>
      <c r="DQ116" s="782" t="s">
        <v>449</v>
      </c>
      <c r="DR116" s="780"/>
      <c r="DS116" s="780"/>
      <c r="DT116" s="780"/>
      <c r="DU116" s="781"/>
      <c r="DV116" s="824" t="s">
        <v>449</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902625</v>
      </c>
      <c r="AB117" s="903"/>
      <c r="AC117" s="903"/>
      <c r="AD117" s="903"/>
      <c r="AE117" s="904"/>
      <c r="AF117" s="905">
        <v>959975</v>
      </c>
      <c r="AG117" s="903"/>
      <c r="AH117" s="903"/>
      <c r="AI117" s="903"/>
      <c r="AJ117" s="904"/>
      <c r="AK117" s="905">
        <v>1085398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449</v>
      </c>
      <c r="BR117" s="790"/>
      <c r="BS117" s="790"/>
      <c r="BT117" s="790"/>
      <c r="BU117" s="790"/>
      <c r="BV117" s="790" t="s">
        <v>421</v>
      </c>
      <c r="BW117" s="790"/>
      <c r="BX117" s="790"/>
      <c r="BY117" s="790"/>
      <c r="BZ117" s="790"/>
      <c r="CA117" s="790" t="s">
        <v>421</v>
      </c>
      <c r="CB117" s="790"/>
      <c r="CC117" s="790"/>
      <c r="CD117" s="790"/>
      <c r="CE117" s="790"/>
      <c r="CF117" s="875" t="s">
        <v>421</v>
      </c>
      <c r="CG117" s="876"/>
      <c r="CH117" s="876"/>
      <c r="CI117" s="876"/>
      <c r="CJ117" s="876"/>
      <c r="CK117" s="927"/>
      <c r="CL117" s="821"/>
      <c r="CM117" s="817"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421</v>
      </c>
      <c r="DH117" s="780"/>
      <c r="DI117" s="780"/>
      <c r="DJ117" s="780"/>
      <c r="DK117" s="781"/>
      <c r="DL117" s="782" t="s">
        <v>421</v>
      </c>
      <c r="DM117" s="780"/>
      <c r="DN117" s="780"/>
      <c r="DO117" s="780"/>
      <c r="DP117" s="781"/>
      <c r="DQ117" s="782" t="s">
        <v>421</v>
      </c>
      <c r="DR117" s="780"/>
      <c r="DS117" s="780"/>
      <c r="DT117" s="780"/>
      <c r="DU117" s="781"/>
      <c r="DV117" s="824" t="s">
        <v>421</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308</v>
      </c>
      <c r="AL118" s="896"/>
      <c r="AM118" s="896"/>
      <c r="AN118" s="896"/>
      <c r="AO118" s="897"/>
      <c r="AP118" s="899" t="s">
        <v>442</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474</v>
      </c>
      <c r="BR118" s="845"/>
      <c r="BS118" s="845"/>
      <c r="BT118" s="845"/>
      <c r="BU118" s="845"/>
      <c r="BV118" s="845" t="s">
        <v>474</v>
      </c>
      <c r="BW118" s="845"/>
      <c r="BX118" s="845"/>
      <c r="BY118" s="845"/>
      <c r="BZ118" s="845"/>
      <c r="CA118" s="845" t="s">
        <v>474</v>
      </c>
      <c r="CB118" s="845"/>
      <c r="CC118" s="845"/>
      <c r="CD118" s="845"/>
      <c r="CE118" s="845"/>
      <c r="CF118" s="875" t="s">
        <v>474</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474</v>
      </c>
      <c r="DM118" s="780"/>
      <c r="DN118" s="780"/>
      <c r="DO118" s="780"/>
      <c r="DP118" s="781"/>
      <c r="DQ118" s="782" t="s">
        <v>474</v>
      </c>
      <c r="DR118" s="780"/>
      <c r="DS118" s="780"/>
      <c r="DT118" s="780"/>
      <c r="DU118" s="781"/>
      <c r="DV118" s="824" t="s">
        <v>474</v>
      </c>
      <c r="DW118" s="825"/>
      <c r="DX118" s="825"/>
      <c r="DY118" s="825"/>
      <c r="DZ118" s="826"/>
    </row>
    <row r="119" spans="1:130" s="230" customFormat="1" ht="26.25" customHeight="1" x14ac:dyDescent="0.15">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474</v>
      </c>
      <c r="AB119" s="889"/>
      <c r="AC119" s="889"/>
      <c r="AD119" s="889"/>
      <c r="AE119" s="890"/>
      <c r="AF119" s="891" t="s">
        <v>474</v>
      </c>
      <c r="AG119" s="889"/>
      <c r="AH119" s="889"/>
      <c r="AI119" s="889"/>
      <c r="AJ119" s="890"/>
      <c r="AK119" s="891" t="s">
        <v>474</v>
      </c>
      <c r="AL119" s="889"/>
      <c r="AM119" s="889"/>
      <c r="AN119" s="889"/>
      <c r="AO119" s="890"/>
      <c r="AP119" s="892" t="s">
        <v>474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10751903</v>
      </c>
      <c r="BR119" s="845"/>
      <c r="BS119" s="845"/>
      <c r="BT119" s="845"/>
      <c r="BU119" s="845"/>
      <c r="BV119" s="845">
        <v>10629961</v>
      </c>
      <c r="BW119" s="845"/>
      <c r="BX119" s="845"/>
      <c r="BY119" s="845"/>
      <c r="BZ119" s="845"/>
      <c r="CA119" s="845">
        <v>10523522</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474</v>
      </c>
      <c r="DM119" s="764"/>
      <c r="DN119" s="764"/>
      <c r="DO119" s="764"/>
      <c r="DP119" s="765"/>
      <c r="DQ119" s="766" t="s">
        <v>474</v>
      </c>
      <c r="DR119" s="764"/>
      <c r="DS119" s="764"/>
      <c r="DT119" s="764"/>
      <c r="DU119" s="765"/>
      <c r="DV119" s="848" t="s">
        <v>474</v>
      </c>
      <c r="DW119" s="849"/>
      <c r="DX119" s="849"/>
      <c r="DY119" s="849"/>
      <c r="DZ119" s="850"/>
    </row>
    <row r="120" spans="1:130" s="230" customFormat="1" ht="26.25" customHeight="1" x14ac:dyDescent="0.15">
      <c r="A120" s="820"/>
      <c r="B120" s="821"/>
      <c r="C120" s="817"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474</v>
      </c>
      <c r="AG120" s="780"/>
      <c r="AH120" s="780"/>
      <c r="AI120" s="780"/>
      <c r="AJ120" s="781"/>
      <c r="AK120" s="782" t="s">
        <v>474</v>
      </c>
      <c r="AL120" s="780"/>
      <c r="AM120" s="780"/>
      <c r="AN120" s="780"/>
      <c r="AO120" s="781"/>
      <c r="AP120" s="824" t="s">
        <v>474</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2804317</v>
      </c>
      <c r="BR120" s="842"/>
      <c r="BS120" s="842"/>
      <c r="BT120" s="842"/>
      <c r="BU120" s="842"/>
      <c r="BV120" s="842">
        <v>2815965</v>
      </c>
      <c r="BW120" s="842"/>
      <c r="BX120" s="842"/>
      <c r="BY120" s="842"/>
      <c r="BZ120" s="842"/>
      <c r="CA120" s="842">
        <v>2767969</v>
      </c>
      <c r="CB120" s="842"/>
      <c r="CC120" s="842"/>
      <c r="CD120" s="842"/>
      <c r="CE120" s="842"/>
      <c r="CF120" s="866">
        <v>90.1</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888894</v>
      </c>
      <c r="DH120" s="842"/>
      <c r="DI120" s="842"/>
      <c r="DJ120" s="842"/>
      <c r="DK120" s="842"/>
      <c r="DL120" s="842">
        <v>948931</v>
      </c>
      <c r="DM120" s="842"/>
      <c r="DN120" s="842"/>
      <c r="DO120" s="842"/>
      <c r="DP120" s="842"/>
      <c r="DQ120" s="842">
        <v>1067925</v>
      </c>
      <c r="DR120" s="842"/>
      <c r="DS120" s="842"/>
      <c r="DT120" s="842"/>
      <c r="DU120" s="842"/>
      <c r="DV120" s="843">
        <v>34.799999999999997</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474</v>
      </c>
      <c r="AG121" s="780"/>
      <c r="AH121" s="780"/>
      <c r="AI121" s="780"/>
      <c r="AJ121" s="781"/>
      <c r="AK121" s="782" t="s">
        <v>474</v>
      </c>
      <c r="AL121" s="780"/>
      <c r="AM121" s="780"/>
      <c r="AN121" s="780"/>
      <c r="AO121" s="781"/>
      <c r="AP121" s="824" t="s">
        <v>474</v>
      </c>
      <c r="AQ121" s="825"/>
      <c r="AR121" s="825"/>
      <c r="AS121" s="825"/>
      <c r="AT121" s="826"/>
      <c r="AU121" s="883"/>
      <c r="AV121" s="884"/>
      <c r="AW121" s="884"/>
      <c r="AX121" s="884"/>
      <c r="AY121" s="885"/>
      <c r="AZ121" s="817" t="s">
        <v>483</v>
      </c>
      <c r="BA121" s="752"/>
      <c r="BB121" s="752"/>
      <c r="BC121" s="752"/>
      <c r="BD121" s="752"/>
      <c r="BE121" s="752"/>
      <c r="BF121" s="752"/>
      <c r="BG121" s="752"/>
      <c r="BH121" s="752"/>
      <c r="BI121" s="752"/>
      <c r="BJ121" s="752"/>
      <c r="BK121" s="752"/>
      <c r="BL121" s="752"/>
      <c r="BM121" s="752"/>
      <c r="BN121" s="752"/>
      <c r="BO121" s="752"/>
      <c r="BP121" s="753"/>
      <c r="BQ121" s="789">
        <v>25873</v>
      </c>
      <c r="BR121" s="790"/>
      <c r="BS121" s="790"/>
      <c r="BT121" s="790"/>
      <c r="BU121" s="790"/>
      <c r="BV121" s="790">
        <v>17671</v>
      </c>
      <c r="BW121" s="790"/>
      <c r="BX121" s="790"/>
      <c r="BY121" s="790"/>
      <c r="BZ121" s="790"/>
      <c r="CA121" s="790">
        <v>52046</v>
      </c>
      <c r="CB121" s="790"/>
      <c r="CC121" s="790"/>
      <c r="CD121" s="790"/>
      <c r="CE121" s="790"/>
      <c r="CF121" s="875">
        <v>1.7</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789">
        <v>717962</v>
      </c>
      <c r="DH121" s="790"/>
      <c r="DI121" s="790"/>
      <c r="DJ121" s="790"/>
      <c r="DK121" s="790"/>
      <c r="DL121" s="790">
        <v>669786</v>
      </c>
      <c r="DM121" s="790"/>
      <c r="DN121" s="790"/>
      <c r="DO121" s="790"/>
      <c r="DP121" s="790"/>
      <c r="DQ121" s="790">
        <v>785607</v>
      </c>
      <c r="DR121" s="790"/>
      <c r="DS121" s="790"/>
      <c r="DT121" s="790"/>
      <c r="DU121" s="790"/>
      <c r="DV121" s="796">
        <v>25.6</v>
      </c>
      <c r="DW121" s="796"/>
      <c r="DX121" s="796"/>
      <c r="DY121" s="796"/>
      <c r="DZ121" s="797"/>
    </row>
    <row r="122" spans="1:130" s="230" customFormat="1" ht="26.25" customHeight="1" x14ac:dyDescent="0.15">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474</v>
      </c>
      <c r="AG122" s="780"/>
      <c r="AH122" s="780"/>
      <c r="AI122" s="780"/>
      <c r="AJ122" s="781"/>
      <c r="AK122" s="782" t="s">
        <v>474</v>
      </c>
      <c r="AL122" s="780"/>
      <c r="AM122" s="780"/>
      <c r="AN122" s="780"/>
      <c r="AO122" s="781"/>
      <c r="AP122" s="824" t="s">
        <v>474</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7370119</v>
      </c>
      <c r="BR122" s="845"/>
      <c r="BS122" s="845"/>
      <c r="BT122" s="845"/>
      <c r="BU122" s="845"/>
      <c r="BV122" s="845">
        <v>7274408</v>
      </c>
      <c r="BW122" s="845"/>
      <c r="BX122" s="845"/>
      <c r="BY122" s="845"/>
      <c r="BZ122" s="845"/>
      <c r="CA122" s="845">
        <v>7101958</v>
      </c>
      <c r="CB122" s="845"/>
      <c r="CC122" s="845"/>
      <c r="CD122" s="845"/>
      <c r="CE122" s="845"/>
      <c r="CF122" s="846">
        <v>231.3</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v>251329</v>
      </c>
      <c r="DH122" s="790"/>
      <c r="DI122" s="790"/>
      <c r="DJ122" s="790"/>
      <c r="DK122" s="790"/>
      <c r="DL122" s="790">
        <v>180455</v>
      </c>
      <c r="DM122" s="790"/>
      <c r="DN122" s="790"/>
      <c r="DO122" s="790"/>
      <c r="DP122" s="790"/>
      <c r="DQ122" s="790">
        <v>223365</v>
      </c>
      <c r="DR122" s="790"/>
      <c r="DS122" s="790"/>
      <c r="DT122" s="790"/>
      <c r="DU122" s="790"/>
      <c r="DV122" s="796">
        <v>7.3</v>
      </c>
      <c r="DW122" s="796"/>
      <c r="DX122" s="796"/>
      <c r="DY122" s="796"/>
      <c r="DZ122" s="797"/>
    </row>
    <row r="123" spans="1:130" s="230" customFormat="1" ht="26.25" customHeight="1" x14ac:dyDescent="0.15">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487</v>
      </c>
      <c r="AB123" s="780"/>
      <c r="AC123" s="780"/>
      <c r="AD123" s="780"/>
      <c r="AE123" s="781"/>
      <c r="AF123" s="782" t="s">
        <v>474</v>
      </c>
      <c r="AG123" s="780"/>
      <c r="AH123" s="780"/>
      <c r="AI123" s="780"/>
      <c r="AJ123" s="781"/>
      <c r="AK123" s="782" t="s">
        <v>474</v>
      </c>
      <c r="AL123" s="780"/>
      <c r="AM123" s="780"/>
      <c r="AN123" s="780"/>
      <c r="AO123" s="781"/>
      <c r="AP123" s="824" t="s">
        <v>474</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488</v>
      </c>
      <c r="BP123" s="878"/>
      <c r="BQ123" s="832">
        <v>10200309</v>
      </c>
      <c r="BR123" s="833"/>
      <c r="BS123" s="833"/>
      <c r="BT123" s="833"/>
      <c r="BU123" s="833"/>
      <c r="BV123" s="833">
        <v>10108044</v>
      </c>
      <c r="BW123" s="833"/>
      <c r="BX123" s="833"/>
      <c r="BY123" s="833"/>
      <c r="BZ123" s="833"/>
      <c r="CA123" s="833">
        <v>9921973</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v>79356</v>
      </c>
      <c r="DH123" s="780"/>
      <c r="DI123" s="780"/>
      <c r="DJ123" s="780"/>
      <c r="DK123" s="781"/>
      <c r="DL123" s="782">
        <v>70738</v>
      </c>
      <c r="DM123" s="780"/>
      <c r="DN123" s="780"/>
      <c r="DO123" s="780"/>
      <c r="DP123" s="781"/>
      <c r="DQ123" s="782">
        <v>67831</v>
      </c>
      <c r="DR123" s="780"/>
      <c r="DS123" s="780"/>
      <c r="DT123" s="780"/>
      <c r="DU123" s="781"/>
      <c r="DV123" s="824">
        <v>2.2000000000000002</v>
      </c>
      <c r="DW123" s="825"/>
      <c r="DX123" s="825"/>
      <c r="DY123" s="825"/>
      <c r="DZ123" s="826"/>
    </row>
    <row r="124" spans="1:130" s="230" customFormat="1" ht="26.25" customHeight="1" thickBot="1" x14ac:dyDescent="0.2">
      <c r="A124" s="820"/>
      <c r="B124" s="821"/>
      <c r="C124" s="817"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474</v>
      </c>
      <c r="AB124" s="780"/>
      <c r="AC124" s="780"/>
      <c r="AD124" s="780"/>
      <c r="AE124" s="781"/>
      <c r="AF124" s="782" t="s">
        <v>474</v>
      </c>
      <c r="AG124" s="780"/>
      <c r="AH124" s="780"/>
      <c r="AI124" s="780"/>
      <c r="AJ124" s="781"/>
      <c r="AK124" s="782" t="s">
        <v>474</v>
      </c>
      <c r="AL124" s="780"/>
      <c r="AM124" s="780"/>
      <c r="AN124" s="780"/>
      <c r="AO124" s="781"/>
      <c r="AP124" s="824" t="s">
        <v>474</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18.2</v>
      </c>
      <c r="BR124" s="831"/>
      <c r="BS124" s="831"/>
      <c r="BT124" s="831"/>
      <c r="BU124" s="831"/>
      <c r="BV124" s="831">
        <v>16.2</v>
      </c>
      <c r="BW124" s="831"/>
      <c r="BX124" s="831"/>
      <c r="BY124" s="831"/>
      <c r="BZ124" s="831"/>
      <c r="CA124" s="831">
        <v>19.5</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474</v>
      </c>
      <c r="DH124" s="764"/>
      <c r="DI124" s="764"/>
      <c r="DJ124" s="764"/>
      <c r="DK124" s="765"/>
      <c r="DL124" s="766">
        <v>3472</v>
      </c>
      <c r="DM124" s="764"/>
      <c r="DN124" s="764"/>
      <c r="DO124" s="764"/>
      <c r="DP124" s="765"/>
      <c r="DQ124" s="766" t="s">
        <v>474</v>
      </c>
      <c r="DR124" s="764"/>
      <c r="DS124" s="764"/>
      <c r="DT124" s="764"/>
      <c r="DU124" s="765"/>
      <c r="DV124" s="848" t="s">
        <v>474</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474</v>
      </c>
      <c r="AG125" s="780"/>
      <c r="AH125" s="780"/>
      <c r="AI125" s="780"/>
      <c r="AJ125" s="781"/>
      <c r="AK125" s="782" t="s">
        <v>474</v>
      </c>
      <c r="AL125" s="780"/>
      <c r="AM125" s="780"/>
      <c r="AN125" s="780"/>
      <c r="AO125" s="781"/>
      <c r="AP125" s="824" t="s">
        <v>474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10"/>
      <c r="CR125" s="810"/>
      <c r="CS125" s="810"/>
      <c r="CT125" s="810"/>
      <c r="CU125" s="810"/>
      <c r="CV125" s="810"/>
      <c r="CW125" s="810"/>
      <c r="CX125" s="810"/>
      <c r="CY125" s="810"/>
      <c r="CZ125" s="810"/>
      <c r="DA125" s="810"/>
      <c r="DB125" s="810"/>
      <c r="DC125" s="810"/>
      <c r="DD125" s="810"/>
      <c r="DE125" s="810"/>
      <c r="DF125" s="811"/>
      <c r="DG125" s="861" t="s">
        <v>474</v>
      </c>
      <c r="DH125" s="842"/>
      <c r="DI125" s="842"/>
      <c r="DJ125" s="842"/>
      <c r="DK125" s="842"/>
      <c r="DL125" s="842" t="s">
        <v>474</v>
      </c>
      <c r="DM125" s="842"/>
      <c r="DN125" s="842"/>
      <c r="DO125" s="842"/>
      <c r="DP125" s="842"/>
      <c r="DQ125" s="842" t="s">
        <v>474</v>
      </c>
      <c r="DR125" s="842"/>
      <c r="DS125" s="842"/>
      <c r="DT125" s="842"/>
      <c r="DU125" s="842"/>
      <c r="DV125" s="843" t="s">
        <v>474</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474</v>
      </c>
      <c r="AG126" s="780"/>
      <c r="AH126" s="780"/>
      <c r="AI126" s="780"/>
      <c r="AJ126" s="781"/>
      <c r="AK126" s="782" t="s">
        <v>474</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494</v>
      </c>
      <c r="CQ126" s="752"/>
      <c r="CR126" s="752"/>
      <c r="CS126" s="752"/>
      <c r="CT126" s="752"/>
      <c r="CU126" s="752"/>
      <c r="CV126" s="752"/>
      <c r="CW126" s="752"/>
      <c r="CX126" s="752"/>
      <c r="CY126" s="752"/>
      <c r="CZ126" s="752"/>
      <c r="DA126" s="752"/>
      <c r="DB126" s="752"/>
      <c r="DC126" s="752"/>
      <c r="DD126" s="752"/>
      <c r="DE126" s="752"/>
      <c r="DF126" s="753"/>
      <c r="DG126" s="789" t="s">
        <v>474</v>
      </c>
      <c r="DH126" s="790"/>
      <c r="DI126" s="790"/>
      <c r="DJ126" s="790"/>
      <c r="DK126" s="790"/>
      <c r="DL126" s="790" t="s">
        <v>474</v>
      </c>
      <c r="DM126" s="790"/>
      <c r="DN126" s="790"/>
      <c r="DO126" s="790"/>
      <c r="DP126" s="790"/>
      <c r="DQ126" s="790" t="s">
        <v>474</v>
      </c>
      <c r="DR126" s="790"/>
      <c r="DS126" s="790"/>
      <c r="DT126" s="790"/>
      <c r="DU126" s="790"/>
      <c r="DV126" s="796" t="s">
        <v>474</v>
      </c>
      <c r="DW126" s="796"/>
      <c r="DX126" s="796"/>
      <c r="DY126" s="796"/>
      <c r="DZ126" s="797"/>
    </row>
    <row r="127" spans="1:130" s="230" customFormat="1" ht="26.25" customHeight="1" x14ac:dyDescent="0.15">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474</v>
      </c>
      <c r="AB127" s="780"/>
      <c r="AC127" s="780"/>
      <c r="AD127" s="780"/>
      <c r="AE127" s="781"/>
      <c r="AF127" s="782" t="s">
        <v>474</v>
      </c>
      <c r="AG127" s="780"/>
      <c r="AH127" s="780"/>
      <c r="AI127" s="780"/>
      <c r="AJ127" s="781"/>
      <c r="AK127" s="782" t="s">
        <v>474</v>
      </c>
      <c r="AL127" s="780"/>
      <c r="AM127" s="780"/>
      <c r="AN127" s="780"/>
      <c r="AO127" s="781"/>
      <c r="AP127" s="824" t="s">
        <v>474</v>
      </c>
      <c r="AQ127" s="825"/>
      <c r="AR127" s="825"/>
      <c r="AS127" s="825"/>
      <c r="AT127" s="826"/>
      <c r="AU127" s="232"/>
      <c r="AV127" s="232"/>
      <c r="AW127" s="232"/>
      <c r="AX127" s="841" t="s">
        <v>496</v>
      </c>
      <c r="AY127" s="814"/>
      <c r="AZ127" s="814"/>
      <c r="BA127" s="814"/>
      <c r="BB127" s="814"/>
      <c r="BC127" s="814"/>
      <c r="BD127" s="814"/>
      <c r="BE127" s="815"/>
      <c r="BF127" s="813" t="s">
        <v>497</v>
      </c>
      <c r="BG127" s="814"/>
      <c r="BH127" s="814"/>
      <c r="BI127" s="814"/>
      <c r="BJ127" s="814"/>
      <c r="BK127" s="814"/>
      <c r="BL127" s="815"/>
      <c r="BM127" s="813" t="s">
        <v>498</v>
      </c>
      <c r="BN127" s="814"/>
      <c r="BO127" s="814"/>
      <c r="BP127" s="814"/>
      <c r="BQ127" s="814"/>
      <c r="BR127" s="814"/>
      <c r="BS127" s="815"/>
      <c r="BT127" s="813" t="s">
        <v>499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500</v>
      </c>
      <c r="CQ127" s="752"/>
      <c r="CR127" s="752"/>
      <c r="CS127" s="752"/>
      <c r="CT127" s="752"/>
      <c r="CU127" s="752"/>
      <c r="CV127" s="752"/>
      <c r="CW127" s="752"/>
      <c r="CX127" s="752"/>
      <c r="CY127" s="752"/>
      <c r="CZ127" s="752"/>
      <c r="DA127" s="752"/>
      <c r="DB127" s="752"/>
      <c r="DC127" s="752"/>
      <c r="DD127" s="752"/>
      <c r="DE127" s="752"/>
      <c r="DF127" s="753"/>
      <c r="DG127" s="789" t="s">
        <v>474</v>
      </c>
      <c r="DH127" s="790"/>
      <c r="DI127" s="790"/>
      <c r="DJ127" s="790"/>
      <c r="DK127" s="790"/>
      <c r="DL127" s="790" t="s">
        <v>474</v>
      </c>
      <c r="DM127" s="790"/>
      <c r="DN127" s="790"/>
      <c r="DO127" s="790"/>
      <c r="DP127" s="790"/>
      <c r="DQ127" s="790" t="s">
        <v>474</v>
      </c>
      <c r="DR127" s="790"/>
      <c r="DS127" s="790"/>
      <c r="DT127" s="790"/>
      <c r="DU127" s="790"/>
      <c r="DV127" s="796" t="s">
        <v>474</v>
      </c>
      <c r="DW127" s="796"/>
      <c r="DX127" s="796"/>
      <c r="DY127" s="796"/>
      <c r="DZ127" s="797"/>
    </row>
    <row r="128" spans="1:130" s="230" customFormat="1" ht="26.25" customHeight="1" thickBot="1" x14ac:dyDescent="0.2">
      <c r="A128" s="798" t="s">
        <v>501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502</v>
      </c>
      <c r="X128" s="800"/>
      <c r="Y128" s="800"/>
      <c r="Z128" s="801"/>
      <c r="AA128" s="802">
        <v>27760</v>
      </c>
      <c r="AB128" s="803"/>
      <c r="AC128" s="803"/>
      <c r="AD128" s="803"/>
      <c r="AE128" s="804"/>
      <c r="AF128" s="805">
        <v>23804</v>
      </c>
      <c r="AG128" s="803"/>
      <c r="AH128" s="803"/>
      <c r="AI128" s="803"/>
      <c r="AJ128" s="804"/>
      <c r="AK128" s="805">
        <v>17424</v>
      </c>
      <c r="AL128" s="803"/>
      <c r="AM128" s="803"/>
      <c r="AN128" s="803"/>
      <c r="AO128" s="804"/>
      <c r="AP128" s="806"/>
      <c r="AQ128" s="807"/>
      <c r="AR128" s="807"/>
      <c r="AS128" s="807"/>
      <c r="AT128" s="808"/>
      <c r="AU128" s="232"/>
      <c r="AV128" s="232"/>
      <c r="AW128" s="232"/>
      <c r="AX128" s="809" t="s">
        <v>503</v>
      </c>
      <c r="AY128" s="810"/>
      <c r="AZ128" s="810"/>
      <c r="BA128" s="810"/>
      <c r="BB128" s="810"/>
      <c r="BC128" s="810"/>
      <c r="BD128" s="810"/>
      <c r="BE128" s="811"/>
      <c r="BF128" s="786" t="s">
        <v>474</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504</v>
      </c>
      <c r="CQ128" s="730"/>
      <c r="CR128" s="730"/>
      <c r="CS128" s="730"/>
      <c r="CT128" s="730"/>
      <c r="CU128" s="730"/>
      <c r="CV128" s="730"/>
      <c r="CW128" s="730"/>
      <c r="CX128" s="730"/>
      <c r="CY128" s="730"/>
      <c r="CZ128" s="730"/>
      <c r="DA128" s="730"/>
      <c r="DB128" s="730"/>
      <c r="DC128" s="730"/>
      <c r="DD128" s="730"/>
      <c r="DE128" s="730"/>
      <c r="DF128" s="731"/>
      <c r="DG128" s="792" t="s">
        <v>474</v>
      </c>
      <c r="DH128" s="793"/>
      <c r="DI128" s="793"/>
      <c r="DJ128" s="793"/>
      <c r="DK128" s="793"/>
      <c r="DL128" s="793" t="s">
        <v>474</v>
      </c>
      <c r="DM128" s="793"/>
      <c r="DN128" s="793"/>
      <c r="DO128" s="793"/>
      <c r="DP128" s="793"/>
      <c r="DQ128" s="793" t="s">
        <v>474</v>
      </c>
      <c r="DR128" s="793"/>
      <c r="DS128" s="793"/>
      <c r="DT128" s="793"/>
      <c r="DU128" s="793"/>
      <c r="DV128" s="794" t="s">
        <v>474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3700666</v>
      </c>
      <c r="AB129" s="780"/>
      <c r="AC129" s="780"/>
      <c r="AD129" s="780"/>
      <c r="AE129" s="781"/>
      <c r="AF129" s="782">
        <v>3924551</v>
      </c>
      <c r="AG129" s="780"/>
      <c r="AH129" s="780"/>
      <c r="AI129" s="780"/>
      <c r="AJ129" s="781"/>
      <c r="AK129" s="782">
        <v>3833145</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474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683459</v>
      </c>
      <c r="AB130" s="780"/>
      <c r="AC130" s="780"/>
      <c r="AD130" s="780"/>
      <c r="AE130" s="781"/>
      <c r="AF130" s="782">
        <v>720826</v>
      </c>
      <c r="AG130" s="780"/>
      <c r="AH130" s="780"/>
      <c r="AI130" s="780"/>
      <c r="AJ130" s="781"/>
      <c r="AK130" s="782">
        <v>762537</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3017207</v>
      </c>
      <c r="AB131" s="764"/>
      <c r="AC131" s="764"/>
      <c r="AD131" s="764"/>
      <c r="AE131" s="765"/>
      <c r="AF131" s="766">
        <v>3203725</v>
      </c>
      <c r="AG131" s="764"/>
      <c r="AH131" s="764"/>
      <c r="AI131" s="764"/>
      <c r="AJ131" s="765"/>
      <c r="AK131" s="766">
        <v>3070608</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19.5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6.3438139979999999</v>
      </c>
      <c r="AB132" s="745"/>
      <c r="AC132" s="745"/>
      <c r="AD132" s="745"/>
      <c r="AE132" s="746"/>
      <c r="AF132" s="747">
        <v>6.7217067630000003</v>
      </c>
      <c r="AG132" s="745"/>
      <c r="AH132" s="745"/>
      <c r="AI132" s="745"/>
      <c r="AJ132" s="746"/>
      <c r="AK132" s="747">
        <v>9.9471179650000003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6.1</v>
      </c>
      <c r="AB133" s="724"/>
      <c r="AC133" s="724"/>
      <c r="AD133" s="724"/>
      <c r="AE133" s="725"/>
      <c r="AF133" s="723">
        <v>6.5</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ZFlzJqiU5lZtXC8R6ht3V9OEfjDBdYt37fA/kHq1op8ZG+IYUfKvsfDeqJD6uSqpBmHCORVsDSbQq5kGhOFUQ==" saltValue="IC/ESgtE1zF50EmhuedD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C96D6-5306-4C7F-8F96-858179FFDAE2}">
  <sheetPr>
    <pageSetUpPr fitToPage="1"/>
  </sheetPr>
  <dimension ref="A1:DQ105"/>
  <sheetViews>
    <sheetView showGridLines="0" tabSelected="1" view="pageBreakPreview" zoomScaleNormal="85" zoomScaleSheetLayoutView="100" workbookViewId="0">
      <selection activeCell="AX30" sqref="AX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tzr+kgw6LdHyTXYDIEPKgxw94HQYU5IWzmEhUxpBycDMOZ5Ca+vs9cnBj8OEMQyr1VHAr01wRr4TwFkGzciCg==" saltValue="i/uCYhgRvRUGYSisKhSu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5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FRsnjL+RMeD2P43TgNovFYQC14JOD8ewqw910jTcBCc+mV7tlESI+i8C8ug2jHla8UyziW1ybgNfSKlZkM74g==" saltValue="9zZCPJLimd952S6znjHg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S38"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1126664</v>
      </c>
      <c r="AP9" s="281">
        <v>185581</v>
      </c>
      <c r="AQ9" s="282">
        <v>139150</v>
      </c>
      <c r="AR9" s="283">
        <v>33.4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202401</v>
      </c>
      <c r="AP10" s="284">
        <v>33339</v>
      </c>
      <c r="AQ10" s="285">
        <v>19663</v>
      </c>
      <c r="AR10" s="286">
        <v>69.599999999999994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t="s">
        <v>526</v>
      </c>
      <c r="AP11" s="284" t="s">
        <v>526</v>
      </c>
      <c r="AQ11" s="285">
        <v>1097</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t="s">
        <v>526</v>
      </c>
      <c r="AP13" s="284" t="s">
        <v>526</v>
      </c>
      <c r="AQ13" s="285">
        <v>5184</v>
      </c>
      <c r="AR13" s="286" t="s">
        <v>526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60990</v>
      </c>
      <c r="AP14" s="284">
        <v>10046</v>
      </c>
      <c r="AQ14" s="285">
        <v>3143</v>
      </c>
      <c r="AR14" s="286">
        <v>219.6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-98226</v>
      </c>
      <c r="AP15" s="284">
        <v>-16180</v>
      </c>
      <c r="AQ15" s="285">
        <v>-11320</v>
      </c>
      <c r="AR15" s="286">
        <v>42.9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1291829</v>
      </c>
      <c r="AP16" s="284">
        <v>212787</v>
      </c>
      <c r="AQ16" s="285">
        <v>156916</v>
      </c>
      <c r="AR16" s="286">
        <v>35.6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17.79</v>
      </c>
      <c r="AP21" s="298">
        <v>13.85</v>
      </c>
      <c r="AQ21" s="299">
        <v>3.94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93.9</v>
      </c>
      <c r="AP22" s="303">
        <v>95.5</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915724</v>
      </c>
      <c r="AP32" s="312">
        <v>150836</v>
      </c>
      <c r="AQ32" s="313">
        <v>83132</v>
      </c>
      <c r="AR32" s="314">
        <v>81.400000000000006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169674</v>
      </c>
      <c r="AP35" s="312">
        <v>27948</v>
      </c>
      <c r="AQ35" s="313">
        <v>18852</v>
      </c>
      <c r="AR35" s="314">
        <v>48.2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t="s">
        <v>526</v>
      </c>
      <c r="AP36" s="312" t="s">
        <v>526</v>
      </c>
      <c r="AQ36" s="313">
        <v>4344</v>
      </c>
      <c r="AR36" s="314" t="s">
        <v>526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526</v>
      </c>
      <c r="AP37" s="312" t="s">
        <v>526</v>
      </c>
      <c r="AQ37" s="313">
        <v>1642</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526</v>
      </c>
      <c r="AP38" s="315" t="s">
        <v>526</v>
      </c>
      <c r="AQ38" s="316">
        <v>19</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-17424</v>
      </c>
      <c r="AP39" s="312">
        <v>-2870</v>
      </c>
      <c r="AQ39" s="313">
        <v>-4399</v>
      </c>
      <c r="AR39" s="314">
        <v>-34.799999999999997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-762537</v>
      </c>
      <c r="AP40" s="312">
        <v>-125603</v>
      </c>
      <c r="AQ40" s="313">
        <v>-69608</v>
      </c>
      <c r="AR40" s="314">
        <v>80.400000000000006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305437</v>
      </c>
      <c r="AP41" s="312">
        <v>50311</v>
      </c>
      <c r="AQ41" s="313">
        <v>33982</v>
      </c>
      <c r="AR41" s="314">
        <v>48.1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1055700</v>
      </c>
      <c r="AN51" s="334">
        <v>155915</v>
      </c>
      <c r="AO51" s="335">
        <v>-6</v>
      </c>
      <c r="AP51" s="336">
        <v>121449</v>
      </c>
      <c r="AQ51" s="337">
        <v>4.5999999999999996</v>
      </c>
      <c r="AR51" s="338">
        <v>-10.6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369067</v>
      </c>
      <c r="AN52" s="342">
        <v>54507</v>
      </c>
      <c r="AO52" s="343">
        <v>-11.6</v>
      </c>
      <c r="AP52" s="344">
        <v>62922</v>
      </c>
      <c r="AQ52" s="345">
        <v>2.2000000000000002</v>
      </c>
      <c r="AR52" s="346">
        <v>-13.8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1173767</v>
      </c>
      <c r="AN53" s="334">
        <v>177119</v>
      </c>
      <c r="AO53" s="335">
        <v>13.6</v>
      </c>
      <c r="AP53" s="336">
        <v>145139</v>
      </c>
      <c r="AQ53" s="337">
        <v>19.5</v>
      </c>
      <c r="AR53" s="338">
        <v>-5.9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459784</v>
      </c>
      <c r="AN54" s="342">
        <v>69380</v>
      </c>
      <c r="AO54" s="343">
        <v>27.3</v>
      </c>
      <c r="AP54" s="344">
        <v>83762</v>
      </c>
      <c r="AQ54" s="345">
        <v>33.1</v>
      </c>
      <c r="AR54" s="346">
        <v>-5.8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898602</v>
      </c>
      <c r="AN55" s="334">
        <v>139665</v>
      </c>
      <c r="AO55" s="335">
        <v>-21.1</v>
      </c>
      <c r="AP55" s="336">
        <v>125391</v>
      </c>
      <c r="AQ55" s="337">
        <v>-13.6</v>
      </c>
      <c r="AR55" s="338">
        <v>-7.5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321295</v>
      </c>
      <c r="AN56" s="342">
        <v>49937</v>
      </c>
      <c r="AO56" s="343">
        <v>-28</v>
      </c>
      <c r="AP56" s="344">
        <v>68516</v>
      </c>
      <c r="AQ56" s="345">
        <v>-18.2</v>
      </c>
      <c r="AR56" s="346">
        <v>-9.8000000000000007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1192838</v>
      </c>
      <c r="AN57" s="334">
        <v>191467</v>
      </c>
      <c r="AO57" s="335">
        <v>37.1</v>
      </c>
      <c r="AP57" s="336">
        <v>138402</v>
      </c>
      <c r="AQ57" s="337">
        <v>10.4</v>
      </c>
      <c r="AR57" s="338">
        <v>26.7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407070</v>
      </c>
      <c r="AN58" s="342">
        <v>65340</v>
      </c>
      <c r="AO58" s="343">
        <v>30.8</v>
      </c>
      <c r="AP58" s="344">
        <v>70652</v>
      </c>
      <c r="AQ58" s="345">
        <v>3.1</v>
      </c>
      <c r="AR58" s="346">
        <v>27.7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1192711</v>
      </c>
      <c r="AN59" s="334">
        <v>196460</v>
      </c>
      <c r="AO59" s="335">
        <v>2.6</v>
      </c>
      <c r="AP59" s="336">
        <v>146367</v>
      </c>
      <c r="AQ59" s="337">
        <v>5.8</v>
      </c>
      <c r="AR59" s="338">
        <v>-3.2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328428</v>
      </c>
      <c r="AN60" s="342">
        <v>54098</v>
      </c>
      <c r="AO60" s="343">
        <v>-17.2</v>
      </c>
      <c r="AP60" s="344">
        <v>79441</v>
      </c>
      <c r="AQ60" s="345">
        <v>12.4</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1102724</v>
      </c>
      <c r="AN61" s="349">
        <v>172125</v>
      </c>
      <c r="AO61" s="350">
        <v>5.2</v>
      </c>
      <c r="AP61" s="351">
        <v>135350</v>
      </c>
      <c r="AQ61" s="352">
        <v>5.3</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377129</v>
      </c>
      <c r="AN62" s="342">
        <v>58652</v>
      </c>
      <c r="AO62" s="343">
        <v>0.3</v>
      </c>
      <c r="AP62" s="344">
        <v>73059</v>
      </c>
      <c r="AQ62" s="345">
        <v>6.5</v>
      </c>
      <c r="AR62" s="346">
        <v>-6.2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20yVoo7j30SEAqp3yGORQ00D8cYUkM69xKSUFtzwtWEH9XyotPAvupefyauBEN6XwEUfDwbA4VMJub2xHYOKA==" saltValue="xnyoV55YQFBa8WgD8OO8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AF103" sqref="AF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4fep3JHzI4pmJMLrggoa8lngPPTno0UGIhJ2TkWxCtca6zTQp7zdmH2RuQ3jz+ig4w5QUeJEDgcpljquyc5Q+w==" saltValue="KaHmf0wJOkUV6a0iuKcT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B106" sqref="B10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98fspnTAklB3hVEqa7O3mh7zrf6zDrHYTE8JKG1E1/teSDxUHRl1Y7a2Vfn3sMykULTAUzap+5Cchx/pLU+Awg==" saltValue="r6xjhqhl3kPdi1Lw59E0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63.18</v>
      </c>
      <c r="G47" s="12">
        <v>53.18</v>
      </c>
      <c r="H47" s="12">
        <v>42.43</v>
      </c>
      <c r="I47" s="12">
        <v>40.18</v>
      </c>
      <c r="J47" s="13">
        <v>41.17</v>
      </c>
    </row>
    <row r="48" spans="2:10" ht="57.75" customHeight="1" x14ac:dyDescent="0.15">
      <c r="B48" s="14"/>
      <c r="C48" s="1141" t="s">
        <v>4</v>
      </c>
      <c r="D48" s="1141"/>
      <c r="E48" s="1142"/>
      <c r="F48" s="15">
        <v>6.13</v>
      </c>
      <c r="G48" s="16">
        <v>7.26</v>
      </c>
      <c r="H48" s="16">
        <v>8.07</v>
      </c>
      <c r="I48" s="16">
        <v>7.25</v>
      </c>
      <c r="J48" s="17">
        <v>4.5</v>
      </c>
    </row>
    <row r="49" spans="2:10" ht="57.75" customHeight="1" thickBot="1" x14ac:dyDescent="0.2">
      <c r="B49" s="18"/>
      <c r="C49" s="1143" t="s">
        <v>5</v>
      </c>
      <c r="D49" s="1143"/>
      <c r="E49" s="1144"/>
      <c r="F49" s="19" t="s">
        <v>573</v>
      </c>
      <c r="G49" s="20" t="s">
        <v>574</v>
      </c>
      <c r="H49" s="20" t="s">
        <v>575</v>
      </c>
      <c r="I49" s="20" t="s">
        <v>576</v>
      </c>
      <c r="J49" s="21" t="s">
        <v>577</v>
      </c>
    </row>
    <row r="50" spans="2:10" x14ac:dyDescent="0.15"/>
  </sheetData>
  <sheetProtection algorithmName="SHA-512" hashValue="hbzPbhfa6rdnF00q3BnZCJ0ilFQy9ogTUHSLPaAJGhuJlYTnP1uAmGmNM4WRBk342SGGaidXw+02/9rj53CaBw==" saltValue="Gl4DDX1VQQkJKJELA7M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2024-03-07T06:01:06Z</cp:lastPrinted>
  <dcterms:created xsi:type="dcterms:W3CDTF">2024-02-05T03:01:45Z</dcterms:created>
  <dcterms:modified xsi:type="dcterms:W3CDTF">2024-03-15T08:09:10Z</dcterms:modified>
  <cp:category/>
</cp:coreProperties>
</file>